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Лист1" sheetId="1" r:id="rId1"/>
    <sheet name="Лист4" sheetId="2" r:id="rId2"/>
    <sheet name="Лист3" sheetId="3" r:id="rId3"/>
    <sheet name="Лист2" sheetId="4" r:id="rId4"/>
    <sheet name="спецсчета для ОМС" sheetId="5" r:id="rId5"/>
  </sheets>
  <definedNames>
    <definedName name="_xlnm._FilterDatabase" localSheetId="0" hidden="1">'Лист1'!$A$6:$IT$226</definedName>
    <definedName name="Z_542AB56A_0E74_4D42_A5C9_FE717C6C61A4_.wvu.FilterData" localSheetId="0" hidden="1">'Лист1'!$A$6:$V$226</definedName>
    <definedName name="Z_542AB56A_0E74_4D42_A5C9_FE717C6C61A4_.wvu.PrintArea" localSheetId="0" hidden="1">'Лист1'!$A$1:$P$226</definedName>
    <definedName name="Z_542AB56A_0E74_4D42_A5C9_FE717C6C61A4_.wvu.PrintTitles" localSheetId="0" hidden="1">'Лист1'!$5:$6</definedName>
    <definedName name="Z_5C39C0E3_7C81_40E9_A7F8_08B2BB1449E1_.wvu.FilterData" localSheetId="0" hidden="1">'Лист1'!$A$6:$V$226</definedName>
    <definedName name="Z_5C39C0E3_7C81_40E9_A7F8_08B2BB1449E1_.wvu.PrintArea" localSheetId="0" hidden="1">'Лист1'!$A$1:$P$226</definedName>
    <definedName name="Z_5C39C0E3_7C81_40E9_A7F8_08B2BB1449E1_.wvu.PrintTitles" localSheetId="0" hidden="1">'Лист1'!$5:$6</definedName>
    <definedName name="Z_92B58977_2B09_4D14_8A62_8F0921CF03AD_.wvu.FilterData" localSheetId="0" hidden="1">'Лист1'!$A$6:$V$226</definedName>
    <definedName name="Z_92B58977_2B09_4D14_8A62_8F0921CF03AD_.wvu.PrintArea" localSheetId="0" hidden="1">'Лист1'!$A$1:$P$226</definedName>
    <definedName name="Z_92B58977_2B09_4D14_8A62_8F0921CF03AD_.wvu.PrintTitles" localSheetId="0" hidden="1">'Лист1'!$5:$6</definedName>
    <definedName name="_xlnm.Print_Titles" localSheetId="0">'Лист1'!$5:$6</definedName>
    <definedName name="_xlnm.Print_Area" localSheetId="0">'Лист1'!$A$1:$P$226</definedName>
  </definedNames>
  <calcPr fullCalcOnLoad="1"/>
</workbook>
</file>

<file path=xl/sharedStrings.xml><?xml version="1.0" encoding="utf-8"?>
<sst xmlns="http://schemas.openxmlformats.org/spreadsheetml/2006/main" count="1684" uniqueCount="840">
  <si>
    <t>ПЕРЕЧЕНЬ</t>
  </si>
  <si>
    <t>многоквартирных домов, подлежащих капитальному ремонту в рамках реализации региональной программы 'Капитальный ремонт общего имущества в многоквартирных домах, расположенных на территории Волгоградской области', утвержденной постановлением Правительства Волгоградской области от 31 декабря 2013 г. № 812-п, на 2020-2022 г.г., собственники помещений в которых формируют фонд капитального ремонта на специальном счете</t>
  </si>
  <si>
    <t>№ п/п</t>
  </si>
  <si>
    <t>Адрес МКД</t>
  </si>
  <si>
    <t>Год ввода в эксплу-атацию</t>
  </si>
  <si>
    <t>Коли-чество этажей</t>
  </si>
  <si>
    <t>Коли-чество подъездов</t>
  </si>
  <si>
    <t>Материал стен</t>
  </si>
  <si>
    <t>Общая площадь МКД, всего (кв.м)</t>
  </si>
  <si>
    <t>Общая площадь помещений МКД (кв.м)</t>
  </si>
  <si>
    <t>Количество жителей, зарегистри-рованных в МКД на дату утверждения краткосрочного плана (человек)</t>
  </si>
  <si>
    <t>Перечень услуг и (или) работ по капитальному ремонту общего имущества МКД*</t>
  </si>
  <si>
    <t>Объем работ</t>
  </si>
  <si>
    <t>Ед. измере-ния</t>
  </si>
  <si>
    <t>Стоимость планируемого капитального ремонта за счет средств собственников помещений в МКД, руб.</t>
  </si>
  <si>
    <t>Год планиру-емого капиталь-ного ремонта</t>
  </si>
  <si>
    <t>Плановая дата заверше-ния работ</t>
  </si>
  <si>
    <t>Предельная стоимость услуги и (или) работы по капитальному ремонту общего имущества в МКД (руб.)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</si>
  <si>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</si>
  <si>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</si>
  <si>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</si>
  <si>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</si>
  <si>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</si>
  <si>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</si>
  <si>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</si>
  <si>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</si>
  <si>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</si>
  <si>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</si>
  <si>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</si>
  <si>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</si>
  <si>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</si>
  <si>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</si>
  <si>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</si>
  <si>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2020</t>
  </si>
  <si>
    <t>2022</t>
  </si>
  <si>
    <t>2021</t>
  </si>
  <si>
    <t>шт.</t>
  </si>
  <si>
    <t>п. Пятиморск, ул. Волгоградская, д. 32</t>
  </si>
  <si>
    <t>1.</t>
  </si>
  <si>
    <t>1.1.</t>
  </si>
  <si>
    <t>г. Ленинск, ул. им. Ленина, д. 208</t>
  </si>
  <si>
    <t>2.1.</t>
  </si>
  <si>
    <t>п. Пригородный, ул. 40 лет Октября, д. 340</t>
  </si>
  <si>
    <t>город-герой Волгоград</t>
  </si>
  <si>
    <t>1979</t>
  </si>
  <si>
    <t>г. Волгоград, пр-кт им. В.И.Ленина, д. 2</t>
  </si>
  <si>
    <t>1971</t>
  </si>
  <si>
    <t>г. Волгоград, тер. Рабочий поселок Южный, д. 4</t>
  </si>
  <si>
    <t>1982</t>
  </si>
  <si>
    <t>г. Волгоград, ул. 51-й Гвардейской, д. 46</t>
  </si>
  <si>
    <t>г. Волгоград, ул. Библиотечная, д. 8</t>
  </si>
  <si>
    <t>г. Волгоград, ул. Библиотечная, д. 10</t>
  </si>
  <si>
    <t>г. Волгоград, ул. Гражданская, д. 34</t>
  </si>
  <si>
    <t>г. Волгоград, ул. Донецкая, д. 3</t>
  </si>
  <si>
    <t>г. Волгоград, ул. Елецкая, д. 10</t>
  </si>
  <si>
    <t>г. Волгоград, ул. им. Богданова, д. 1/1</t>
  </si>
  <si>
    <t>1981</t>
  </si>
  <si>
    <t>г. Волгоград, ул. им. Жолудева, д. 38</t>
  </si>
  <si>
    <t>г. Волгоград, ул. им. Землячки, д. 50</t>
  </si>
  <si>
    <t>г. Волгоград, ул. им. Землячки, д. 54</t>
  </si>
  <si>
    <t>г. Волгоград, ул. им. Константина Симонова, д. 22</t>
  </si>
  <si>
    <t>г. Волгоград, ул. им. милиционера Буханцева, д. 2</t>
  </si>
  <si>
    <t>г. Волгоград, ул. им. милиционера Буханцева, д. 2А</t>
  </si>
  <si>
    <t>г. Волгоград, ул. им. Репина, д. 25</t>
  </si>
  <si>
    <t>г. Волгоград, ул. им. Рокоссовского, д. 48</t>
  </si>
  <si>
    <t>г. Волгоград, ул. им. Твардовского, д. 19</t>
  </si>
  <si>
    <t>г. Волгоград, ул. им. Ткачева, д. 16</t>
  </si>
  <si>
    <t>г. Волгоград, ул. им. Ткачева, д. 18</t>
  </si>
  <si>
    <t>г. Волгоград, ул. Пролетарская, д. 17</t>
  </si>
  <si>
    <t>Итого по г. Волгоград, ул. Пролетарская, д. 17</t>
  </si>
  <si>
    <t>1975</t>
  </si>
  <si>
    <t>г. Волгоград, ул. Череповецкая, д. 3</t>
  </si>
  <si>
    <t>4.</t>
  </si>
  <si>
    <t>4.1.</t>
  </si>
  <si>
    <t>г. Волжский, ул. Наримана Нариманова, д. 4А</t>
  </si>
  <si>
    <t>5.</t>
  </si>
  <si>
    <t>5.1.</t>
  </si>
  <si>
    <t>г. Камышин, мкр. 8-й, д. 4</t>
  </si>
  <si>
    <t>кирпичный</t>
  </si>
  <si>
    <t>панельный</t>
  </si>
  <si>
    <t>крупноблочный со сборным ж/б каркасом</t>
  </si>
  <si>
    <t>лифт</t>
  </si>
  <si>
    <t>строительный контроль</t>
  </si>
  <si>
    <t>проектная документация</t>
  </si>
  <si>
    <t>крыша</t>
  </si>
  <si>
    <t>водоотведение</t>
  </si>
  <si>
    <t>теплоснабжение</t>
  </si>
  <si>
    <t>холодное водоснабжение</t>
  </si>
  <si>
    <t>фасад</t>
  </si>
  <si>
    <t>6.</t>
  </si>
  <si>
    <t>г. Волгоград, ул. Шекснинская, д. 42</t>
  </si>
  <si>
    <t>Итого по г. Волгоград, ул. Шекснинская, д. 42</t>
  </si>
  <si>
    <t>г. Волгоград, ул. Библиотечная, д. 16</t>
  </si>
  <si>
    <t>Итого по г. Волгоград, ул. Библиотечная, д. 16</t>
  </si>
  <si>
    <t xml:space="preserve">рабочий поселок Средняя Ахтуба Среднеахтубинского муниципального района </t>
  </si>
  <si>
    <t>рп Средняя Ахтуба, ул. Гагарина, д.117</t>
  </si>
  <si>
    <t>Итого по рп Средняя Ахтуба, ул. Гагарина, д.117</t>
  </si>
  <si>
    <t>панельные</t>
  </si>
  <si>
    <t>горячее водоснабжение</t>
  </si>
  <si>
    <t>м.п.</t>
  </si>
  <si>
    <t>7.1.</t>
  </si>
  <si>
    <t>г. Волгоград, ул. Библиотечная, д. 11</t>
  </si>
  <si>
    <t>Итого по г. Волгоград, ул. Библиотечная, д. 11</t>
  </si>
  <si>
    <t>г. Волгоград, ул. им. Вершинина, д. 5</t>
  </si>
  <si>
    <t>Итого по г. Волгоград, ул. им. Вершинина, д. 5</t>
  </si>
  <si>
    <t>п.м.</t>
  </si>
  <si>
    <t>Таблица 2</t>
  </si>
  <si>
    <t>1999</t>
  </si>
  <si>
    <t>г. Волжский, пр-кт Дружбы, д. 77А</t>
  </si>
  <si>
    <t>г. Волжский, пр-кт Дружбы, д. 79</t>
  </si>
  <si>
    <t>г. Волжский, пр-кт им. Ленина, д. 373</t>
  </si>
  <si>
    <t>г. Волжский, ул. 40 лет Победы, д. 7</t>
  </si>
  <si>
    <t>г. Волжский, ул. 40 лет Победы, д. 31</t>
  </si>
  <si>
    <t>г. Волжский, ул. 87-й Гвардейской, д. 73</t>
  </si>
  <si>
    <t>г. Волжский, ул. им. генерала Карбышева, д. 95</t>
  </si>
  <si>
    <t>г. Волжский, ул. им. генерала Карбышева, д. 125А</t>
  </si>
  <si>
    <t>г. Волжский, ул. Мира, д. 75</t>
  </si>
  <si>
    <t>г. Волжский, ул. Мира, д. 79</t>
  </si>
  <si>
    <t>г. Волжский, ул. Мира, д. 104</t>
  </si>
  <si>
    <t>г. Волжский, ул. Мира, д. 151</t>
  </si>
  <si>
    <t>г. Волжский, ул. Оломоуцкая, д. 44</t>
  </si>
  <si>
    <t>г. Волжский, ул. Оломоуцкая, д. 68</t>
  </si>
  <si>
    <t>г. Камышин, мкр. 3-й, д. 30</t>
  </si>
  <si>
    <t>г. Камышин, ул. Базарова, д. 142</t>
  </si>
  <si>
    <t>7.2.</t>
  </si>
  <si>
    <t>7.3.</t>
  </si>
  <si>
    <t>г. Волгоград, б-р 30-летия Победы, д. 29</t>
  </si>
  <si>
    <t>г. Волгоград, б-р 30-летия Победы, д. 38</t>
  </si>
  <si>
    <t>г. Волгоград, б-р им. Энгельса, д. 4А</t>
  </si>
  <si>
    <t>1996</t>
  </si>
  <si>
    <t>г. Волгоград, б-р им. Энгельса, д. 31</t>
  </si>
  <si>
    <t>г. Волгоград, наб. Волжской флотилии, д. 7</t>
  </si>
  <si>
    <t>г. Волгоград, наб. Волжской флотилии, д. 17</t>
  </si>
  <si>
    <t>г. Волгоград, пр-кт им. Героев Сталинграда, д. 38</t>
  </si>
  <si>
    <t>г. Волгоград, пр-кт им. Героев Сталинграда, д. 40</t>
  </si>
  <si>
    <t>г. Волгоград, пр-кт им. Героев Сталинграда, д. 48</t>
  </si>
  <si>
    <t>г. Волгоград, пр-кт им. Героев Сталинграда, д. 50</t>
  </si>
  <si>
    <t>г. Волгоград, пр-кт им. Столетова, д. 43</t>
  </si>
  <si>
    <t>г. Волгоград, пр-кт им. Столетова, д. 51</t>
  </si>
  <si>
    <t>г. Волгоград, тер. Рабочий поселок Южный, д. 5</t>
  </si>
  <si>
    <t>г. Волгоград, тер. Рабочий поселок Южный, д. 6</t>
  </si>
  <si>
    <t>г. Волгоград, ул. 64-й Армии, д. 123</t>
  </si>
  <si>
    <t>г. Волгоград, ул. 7-й Гвардейской, д. 17А</t>
  </si>
  <si>
    <t>г. Волгоград, ул. 8-й Воздушной Армии, д. 15А</t>
  </si>
  <si>
    <t>г. Волгоград, ул. 8-й Воздушной Армии, д. 20</t>
  </si>
  <si>
    <t>г. Волгоград, ул. 8-й Воздушной Армии, д. 34</t>
  </si>
  <si>
    <t>г. Волгоград, ул. Алексеевская, д. 50</t>
  </si>
  <si>
    <t>г. Волгоград, ул. Ардатовская, д. 2</t>
  </si>
  <si>
    <t>г. Волгоград, ул. Бурейская, д. 1А</t>
  </si>
  <si>
    <t>г. Волгоград, ул. Загорская, д. 1</t>
  </si>
  <si>
    <t>г. Волгоград, ул. Загорская, д. 3</t>
  </si>
  <si>
    <t>г. Волгоград, ул. Загорская, д. 5</t>
  </si>
  <si>
    <t>г. Волгоград, ул. Загорская, д. 7</t>
  </si>
  <si>
    <t>г. Волгоград, ул. Закавказская, д. 1</t>
  </si>
  <si>
    <t>г. Волгоград, ул. Закавказская, д. 2</t>
  </si>
  <si>
    <t>г. Волгоград, ул. Изобильная, д. 4</t>
  </si>
  <si>
    <t>г. Волгоград, ул. Изобильная, д. 6</t>
  </si>
  <si>
    <t>г. Волгоград, ул. им. Баумана, д. 16</t>
  </si>
  <si>
    <t>1970</t>
  </si>
  <si>
    <t>1968</t>
  </si>
  <si>
    <t>г. Волгоград, ул. им. Богданова, д. 1/2</t>
  </si>
  <si>
    <t>г. Волгоград, ул. им. Богданова, д. 1/3</t>
  </si>
  <si>
    <t>г. Волгоград, ул. им. Богданова, д. 30</t>
  </si>
  <si>
    <t>г. Волгоград, ул. им. Воронкова, д. 29А</t>
  </si>
  <si>
    <t>г. Волгоград, ул. им. Гейне, д. 17А</t>
  </si>
  <si>
    <t>г. Волгоград, ул. им. генерала Штеменко, д. 41А</t>
  </si>
  <si>
    <t>г. Волгоград, ул. им. генерала Штеменко, д. 41Б</t>
  </si>
  <si>
    <t>г. Волгоград, ул. им. Доценко, д. 35А</t>
  </si>
  <si>
    <t>г. Волгоград, ул. им. Землячки, д. 31</t>
  </si>
  <si>
    <t>г. Волгоград, ул. им. Землячки, д. 33</t>
  </si>
  <si>
    <t>г. Волгоград, ул. им. Зины Маресевой, д. 15</t>
  </si>
  <si>
    <t>г. Волгоград, ул. им. Карла Маркса, д. 7</t>
  </si>
  <si>
    <t>г. Волгоград, ул. им. Кирова, д. 133</t>
  </si>
  <si>
    <t>1985</t>
  </si>
  <si>
    <t>1967</t>
  </si>
  <si>
    <t>г. Волгоград, ул. им. Константина Симонова, д. 27</t>
  </si>
  <si>
    <t>Итого по г. Волгоград, ул. им. Константина Симонова, д. 27</t>
  </si>
  <si>
    <t>г. Волгоград, ул. им. Константина Симонова, д. 31А</t>
  </si>
  <si>
    <t>г. Волгоград, ул. им. Константина Симонова, д. 32</t>
  </si>
  <si>
    <t>г. Волгоград, ул. им. маршала Рыбалко, д. 12</t>
  </si>
  <si>
    <t>г. Волгоград, ул. им. маршала Рыбалко, д. 12А</t>
  </si>
  <si>
    <t>г. Волгоград, ул. им. Никитина, д. 125</t>
  </si>
  <si>
    <t>г. Волгоград, ул. им. Никитина, д. 139</t>
  </si>
  <si>
    <t>г. Волгоград, ул. им. Николая Отрады, д. 6</t>
  </si>
  <si>
    <t>г. Волгоград, ул. им. Панферова, д. 2</t>
  </si>
  <si>
    <t>г. Волгоград, ул. им. Панферова, д. 4А</t>
  </si>
  <si>
    <t>г. Волгоград, ул. им. Панферова, д. 10</t>
  </si>
  <si>
    <t>г. Волгоград, ул. им. Панферова, д. 12</t>
  </si>
  <si>
    <t>г. Волгоград, ул. им. Панферова, д. 14</t>
  </si>
  <si>
    <t>г. Волгоград, ул. им. Рихарда Зорге, д. 53</t>
  </si>
  <si>
    <t>г. Волгоград, ул. им. Рихарда Зорге, д. 56</t>
  </si>
  <si>
    <t>г. Волгоград, ул. им. Рокоссовского, д. 58А</t>
  </si>
  <si>
    <t>г. Волгоград, ул. им. Сухова, д. 19</t>
  </si>
  <si>
    <t>г. Волгоград, ул. им. Твардовского, д. 17</t>
  </si>
  <si>
    <t>г. Волгоград, ул. им. Тулака, д. 2/1</t>
  </si>
  <si>
    <t>г. Волгоград, ул. им. Тулака, д. 8/1</t>
  </si>
  <si>
    <t>г. Волгоград, ул. им. Тургенева, д. 10</t>
  </si>
  <si>
    <t>г. Волгоград, ул. им. Тургенева, д. 10А</t>
  </si>
  <si>
    <t>г. Волгоград, ул. им. Хользунова, д. 18/1</t>
  </si>
  <si>
    <t>г. Волгоград, ул. им. Хользунова, д. 18/3</t>
  </si>
  <si>
    <t>г. Волгоград, ул. им. Хользунова, д. 36/1</t>
  </si>
  <si>
    <t>г. Волгоград, ул. им. Хользунова, д. 36/2</t>
  </si>
  <si>
    <t>г. Волгоград, ул. им. Хользунова, д. 36/3</t>
  </si>
  <si>
    <t>г. Волгоград, ул. им. Хользунова, д. 36/4</t>
  </si>
  <si>
    <t>г. Волгоград, ул. им. Хользунова, д. 36/5</t>
  </si>
  <si>
    <t>г. Волгоград, ул. Казахская, д. 1/7</t>
  </si>
  <si>
    <t>г. Волгоград, ул. Казахская, д. 8</t>
  </si>
  <si>
    <t>г. Волгоград, ул. Караванная, д. 37</t>
  </si>
  <si>
    <t>г. Волгоград, ул. Караванная, д. 39</t>
  </si>
  <si>
    <t>г. Волгоград, ул. Качинцев, д. 108</t>
  </si>
  <si>
    <t>г. Волгоград, ул. Клинская, д. 33</t>
  </si>
  <si>
    <t>г. Волгоград, ул. Клинская, д. 34</t>
  </si>
  <si>
    <t>г. Волгоград, ул. Клинская, д. 35</t>
  </si>
  <si>
    <t>г. Волгоград, ул. Колосовая, д. 6</t>
  </si>
  <si>
    <t>г. Волгоград, ул. Колосовая, д. 8А</t>
  </si>
  <si>
    <t>г. Волгоград, ул. Космонавтов, д. 27</t>
  </si>
  <si>
    <t>г. Волгоград, ул. Космонавтов, д. 39А</t>
  </si>
  <si>
    <t>г. Волгоград, ул. Нарвская, д. 2</t>
  </si>
  <si>
    <t>г. Волгоград, ул. Нарвская, д. 4</t>
  </si>
  <si>
    <t>г. Волгоград, ул. Нарвская, д. 6</t>
  </si>
  <si>
    <t>г. Волгоград, ул. Нарвская, д. 10</t>
  </si>
  <si>
    <t>г. Волгоград, ул. Новороссийская, д. 67А</t>
  </si>
  <si>
    <t>г. Волгоград, ул. Новоузенская, д. 4</t>
  </si>
  <si>
    <t>г. Волгоград, ул. Новоузенская, д. 6</t>
  </si>
  <si>
    <t>г. Волгоград, ул. Пражская, д. 1</t>
  </si>
  <si>
    <t>г. Волгоград, ул. Пролетарская, д. 51Б</t>
  </si>
  <si>
    <t>г. Волгоград, ул. Пролетарская, д. 55</t>
  </si>
  <si>
    <t>г. Волгоград, ул. Рабоче-Крестьянская, д. 14</t>
  </si>
  <si>
    <t>г. Волгоград, ул. Рабоче-Крестьянская, д. 50</t>
  </si>
  <si>
    <t>г. Волгоград, ул. Рабоче-Крестьянская, д. 52</t>
  </si>
  <si>
    <t>г. Волгоград, ул. Турбинная, д. 188</t>
  </si>
  <si>
    <t>г. Волгоград, ул. Удмуртская, д. 36</t>
  </si>
  <si>
    <t>г. Волгоград, ул. Хиросимы, д. 8А</t>
  </si>
  <si>
    <t>г. Волгоград, ул. Хиросимы, д. 20</t>
  </si>
  <si>
    <t>г. Волгоград, ул. Череповецкая, д. 1А/1</t>
  </si>
  <si>
    <t>г. Волгоград, ул. Череповецкая, д. 5</t>
  </si>
  <si>
    <t>г. Волгоград, ул. Ярославская, д. 8</t>
  </si>
  <si>
    <t>руб.</t>
  </si>
  <si>
    <t>г. Камышин, ул. Пролетарская, д. 111А</t>
  </si>
  <si>
    <t>кирпичные</t>
  </si>
  <si>
    <t>город Котово Котовского муниципального района</t>
  </si>
  <si>
    <t>Итого по г.Котово ул. Свердлова, д.20</t>
  </si>
  <si>
    <t>2.</t>
  </si>
  <si>
    <t>г. Волгоград, ул. Республиканская, д. 15</t>
  </si>
  <si>
    <t>Итого по г. Волгоград, ул. Республиканская, д. 15</t>
  </si>
  <si>
    <t>1955</t>
  </si>
  <si>
    <t>рп Средняя Ахтуба, ул. Октябрьская, д.80</t>
  </si>
  <si>
    <t>Итого по рп Средняя Ахтуба, ул. Октябрьская, д.80</t>
  </si>
  <si>
    <t>рп Средняя Ахтуба, ул. Октябрьская, д.91</t>
  </si>
  <si>
    <t>Итого по рп Средняя Ахтуба, ул. Октябрьская, д.91</t>
  </si>
  <si>
    <t>рп Средняя Ахтуба, ул. Сибирская, д.1</t>
  </si>
  <si>
    <t>Итого по рп Средняя Ахтуба, ул. Сибирская, д.1</t>
  </si>
  <si>
    <t>рп Средняя Ахтуба, ул. Октябрьская, д.98</t>
  </si>
  <si>
    <t>Итого по рп Средняя Ахтуба, ул. Октябрьская, д.98</t>
  </si>
  <si>
    <t>рп Средняя Ахтуба, ул. Октябрьская, д.86</t>
  </si>
  <si>
    <t>Итого по рп Средняя Ахтуба, ул. Октябрьская, д.86</t>
  </si>
  <si>
    <t>город Фролово</t>
  </si>
  <si>
    <t>рп Средняя Ахтуба, ул. Октябрьская, д.88</t>
  </si>
  <si>
    <t>Итого по рп Средняя Ахтуба, ул. Октябрьская, д.88</t>
  </si>
  <si>
    <t>рп Средняя Ахтуба, ул. Октябрьская, д.94</t>
  </si>
  <si>
    <t>Итого по рп Средняя Ахтуба, ул. Октябрьская, д.94</t>
  </si>
  <si>
    <t>г. Фролово, ул. Спартаковская, д.50</t>
  </si>
  <si>
    <t>Итого г. Фролово, ул. Спартаковская, д.50</t>
  </si>
  <si>
    <t>г. Фролово, ул. Спартаковская, д.52</t>
  </si>
  <si>
    <t>Итого г. Фролово, ул. Спартаковская, д.52</t>
  </si>
  <si>
    <t>г. Волгоград, ул. Бурейская, д. 1В</t>
  </si>
  <si>
    <t>рп Средняя Ахтуба, ул. Октябрьская, д.76</t>
  </si>
  <si>
    <t>Итого по рп Средняя Ахтуба, ул. Октябрьская, д.76</t>
  </si>
  <si>
    <t>рп Средняя Ахтуба, ул. Гагарина, д.115</t>
  </si>
  <si>
    <t>Итого по рп Средняя Ахтуба, ул. Гагарина, д.115</t>
  </si>
  <si>
    <t>рп Средняя Ахтуба, ул. Октябрьская, д.84</t>
  </si>
  <si>
    <t>Итого по рп Средняя Ахтуба, ул. Октябрьская, д.84</t>
  </si>
  <si>
    <t>00900065</t>
  </si>
  <si>
    <t>00900066</t>
  </si>
  <si>
    <t>01400106</t>
  </si>
  <si>
    <t>01600043</t>
  </si>
  <si>
    <t>02700191</t>
  </si>
  <si>
    <t>02700201</t>
  </si>
  <si>
    <t>02700211</t>
  </si>
  <si>
    <t>02700218</t>
  </si>
  <si>
    <t>02700214</t>
  </si>
  <si>
    <t>02700206</t>
  </si>
  <si>
    <t>02700208</t>
  </si>
  <si>
    <t>02700212</t>
  </si>
  <si>
    <t>02700200</t>
  </si>
  <si>
    <t>02700190</t>
  </si>
  <si>
    <t>02700204</t>
  </si>
  <si>
    <t>03100027</t>
  </si>
  <si>
    <t>03300066</t>
  </si>
  <si>
    <t>03300084</t>
  </si>
  <si>
    <t>03300163</t>
  </si>
  <si>
    <t>03305415</t>
  </si>
  <si>
    <t>03300644</t>
  </si>
  <si>
    <t>03300823</t>
  </si>
  <si>
    <t>03300979</t>
  </si>
  <si>
    <t>03300981</t>
  </si>
  <si>
    <t>03300983</t>
  </si>
  <si>
    <t>03300985</t>
  </si>
  <si>
    <t>03300988</t>
  </si>
  <si>
    <t>03301225</t>
  </si>
  <si>
    <t>03301343</t>
  </si>
  <si>
    <t>03301374</t>
  </si>
  <si>
    <t>03301583</t>
  </si>
  <si>
    <t>03301642</t>
  </si>
  <si>
    <t>03302021</t>
  </si>
  <si>
    <t>03302048</t>
  </si>
  <si>
    <t>03302050</t>
  </si>
  <si>
    <t>03302316</t>
  </si>
  <si>
    <t>03302506</t>
  </si>
  <si>
    <t>03302507</t>
  </si>
  <si>
    <t>03302508</t>
  </si>
  <si>
    <t>03304935</t>
  </si>
  <si>
    <t>03302633</t>
  </si>
  <si>
    <t>03302634</t>
  </si>
  <si>
    <t>03302703</t>
  </si>
  <si>
    <t>03302954</t>
  </si>
  <si>
    <t>03302996</t>
  </si>
  <si>
    <t>03303191</t>
  </si>
  <si>
    <t>03303218</t>
  </si>
  <si>
    <t>03303221</t>
  </si>
  <si>
    <t>03304402</t>
  </si>
  <si>
    <t>03304288</t>
  </si>
  <si>
    <t>03304861</t>
  </si>
  <si>
    <t>03302500</t>
  </si>
  <si>
    <t>03300543</t>
  </si>
  <si>
    <t>03304902</t>
  </si>
  <si>
    <t>03300987</t>
  </si>
  <si>
    <t>03302968</t>
  </si>
  <si>
    <t>03302960</t>
  </si>
  <si>
    <t>03300982</t>
  </si>
  <si>
    <t>03304862</t>
  </si>
  <si>
    <t>03302958</t>
  </si>
  <si>
    <t>03301634</t>
  </si>
  <si>
    <t>03300015</t>
  </si>
  <si>
    <t>03304844</t>
  </si>
  <si>
    <t>03304851</t>
  </si>
  <si>
    <t>03304860</t>
  </si>
  <si>
    <t>03300022</t>
  </si>
  <si>
    <t>03300042</t>
  </si>
  <si>
    <t>03300046</t>
  </si>
  <si>
    <t>03300070</t>
  </si>
  <si>
    <t>03300081</t>
  </si>
  <si>
    <t>03300086</t>
  </si>
  <si>
    <t>03300087</t>
  </si>
  <si>
    <t>03300301</t>
  </si>
  <si>
    <t>03300303</t>
  </si>
  <si>
    <t>03300310</t>
  </si>
  <si>
    <t>03300312</t>
  </si>
  <si>
    <t>03300396</t>
  </si>
  <si>
    <t>03300400</t>
  </si>
  <si>
    <t>03305416</t>
  </si>
  <si>
    <t>03305417</t>
  </si>
  <si>
    <t>03300542</t>
  </si>
  <si>
    <t>03300544</t>
  </si>
  <si>
    <t>03300545</t>
  </si>
  <si>
    <t>03300546</t>
  </si>
  <si>
    <t>03300547</t>
  </si>
  <si>
    <t>03300548</t>
  </si>
  <si>
    <t>03300552</t>
  </si>
  <si>
    <t>03300553</t>
  </si>
  <si>
    <t>03300555</t>
  </si>
  <si>
    <t>03300705</t>
  </si>
  <si>
    <t>03300724</t>
  </si>
  <si>
    <t>03300735</t>
  </si>
  <si>
    <t>03300737</t>
  </si>
  <si>
    <t>03300746</t>
  </si>
  <si>
    <t>03300783</t>
  </si>
  <si>
    <t>03300784</t>
  </si>
  <si>
    <t>03300827</t>
  </si>
  <si>
    <t>03300901</t>
  </si>
  <si>
    <t>03300984</t>
  </si>
  <si>
    <t>03301063</t>
  </si>
  <si>
    <t>03301238</t>
  </si>
  <si>
    <t>03301403</t>
  </si>
  <si>
    <t>03301404</t>
  </si>
  <si>
    <t>03301405</t>
  </si>
  <si>
    <t>03301407</t>
  </si>
  <si>
    <t>03301417</t>
  </si>
  <si>
    <t>03301418</t>
  </si>
  <si>
    <t>03301443</t>
  </si>
  <si>
    <t>03301444</t>
  </si>
  <si>
    <t>03301501</t>
  </si>
  <si>
    <t>03301570</t>
  </si>
  <si>
    <t>03301584</t>
  </si>
  <si>
    <t>03301585</t>
  </si>
  <si>
    <t>03301597</t>
  </si>
  <si>
    <t>03301616</t>
  </si>
  <si>
    <t>03301657</t>
  </si>
  <si>
    <t>03301702</t>
  </si>
  <si>
    <t>03301752</t>
  </si>
  <si>
    <t>03301753</t>
  </si>
  <si>
    <t>03304781</t>
  </si>
  <si>
    <t>03301966</t>
  </si>
  <si>
    <t>03301994</t>
  </si>
  <si>
    <t>03302041</t>
  </si>
  <si>
    <t>03302043</t>
  </si>
  <si>
    <t>03302071</t>
  </si>
  <si>
    <t>03302161</t>
  </si>
  <si>
    <t>03302222</t>
  </si>
  <si>
    <t>03304743</t>
  </si>
  <si>
    <t>03302276</t>
  </si>
  <si>
    <t>03302319</t>
  </si>
  <si>
    <t>03302323</t>
  </si>
  <si>
    <t>03302324</t>
  </si>
  <si>
    <t>03302502</t>
  </si>
  <si>
    <t>03302509</t>
  </si>
  <si>
    <t>03302510</t>
  </si>
  <si>
    <t>03302555</t>
  </si>
  <si>
    <t>03302556</t>
  </si>
  <si>
    <t>03302628</t>
  </si>
  <si>
    <t>03302699</t>
  </si>
  <si>
    <t>03302700</t>
  </si>
  <si>
    <t>03302705</t>
  </si>
  <si>
    <t>03302706</t>
  </si>
  <si>
    <t>03302707</t>
  </si>
  <si>
    <t>03302713</t>
  </si>
  <si>
    <t>03302773</t>
  </si>
  <si>
    <t>03302774</t>
  </si>
  <si>
    <t>03302777</t>
  </si>
  <si>
    <t>03302778</t>
  </si>
  <si>
    <t>03302779</t>
  </si>
  <si>
    <t>03302946</t>
  </si>
  <si>
    <t>03302947</t>
  </si>
  <si>
    <t>03302948</t>
  </si>
  <si>
    <t>03302949</t>
  </si>
  <si>
    <t>03302950</t>
  </si>
  <si>
    <t>03302959</t>
  </si>
  <si>
    <t>03302963</t>
  </si>
  <si>
    <t>03302964</t>
  </si>
  <si>
    <t>03302965</t>
  </si>
  <si>
    <t>03302966</t>
  </si>
  <si>
    <t>03302967</t>
  </si>
  <si>
    <t>03302969</t>
  </si>
  <si>
    <t>03302970</t>
  </si>
  <si>
    <t>03302971</t>
  </si>
  <si>
    <t>03302974</t>
  </si>
  <si>
    <t>03302975</t>
  </si>
  <si>
    <t>03302976</t>
  </si>
  <si>
    <t>03303002</t>
  </si>
  <si>
    <t>03303177</t>
  </si>
  <si>
    <t>03303190</t>
  </si>
  <si>
    <t>03303230</t>
  </si>
  <si>
    <t>03303238</t>
  </si>
  <si>
    <t>03303254</t>
  </si>
  <si>
    <t>03303255</t>
  </si>
  <si>
    <t>03303320</t>
  </si>
  <si>
    <t>03303321</t>
  </si>
  <si>
    <t>03303334</t>
  </si>
  <si>
    <t>03303335</t>
  </si>
  <si>
    <t>03303336</t>
  </si>
  <si>
    <t>03303337</t>
  </si>
  <si>
    <t>03303341</t>
  </si>
  <si>
    <t>03303431</t>
  </si>
  <si>
    <t>03303434</t>
  </si>
  <si>
    <t>03303472</t>
  </si>
  <si>
    <t>03303477</t>
  </si>
  <si>
    <t>03303478</t>
  </si>
  <si>
    <t>03303512</t>
  </si>
  <si>
    <t>03303535</t>
  </si>
  <si>
    <t>03303536</t>
  </si>
  <si>
    <t>03303537</t>
  </si>
  <si>
    <t>03303588</t>
  </si>
  <si>
    <t>03303590</t>
  </si>
  <si>
    <t>03303644</t>
  </si>
  <si>
    <t>03303646</t>
  </si>
  <si>
    <t>03303665</t>
  </si>
  <si>
    <t>03303672</t>
  </si>
  <si>
    <t>03303810</t>
  </si>
  <si>
    <t>03304865</t>
  </si>
  <si>
    <t>03303976</t>
  </si>
  <si>
    <t>03303977</t>
  </si>
  <si>
    <t>03303978</t>
  </si>
  <si>
    <t>03303980</t>
  </si>
  <si>
    <t>03304043</t>
  </si>
  <si>
    <t>03304059</t>
  </si>
  <si>
    <t>03304061</t>
  </si>
  <si>
    <t>03304256</t>
  </si>
  <si>
    <t>03304257</t>
  </si>
  <si>
    <t>03304258</t>
  </si>
  <si>
    <t>03304291</t>
  </si>
  <si>
    <t>03304304</t>
  </si>
  <si>
    <t>03304306</t>
  </si>
  <si>
    <t>03304366</t>
  </si>
  <si>
    <t>03304382</t>
  </si>
  <si>
    <t>03304384</t>
  </si>
  <si>
    <t>03301064</t>
  </si>
  <si>
    <t>03300457</t>
  </si>
  <si>
    <t>03401094</t>
  </si>
  <si>
    <t>03400083</t>
  </si>
  <si>
    <t>03400085</t>
  </si>
  <si>
    <t>03400242</t>
  </si>
  <si>
    <t>03400308</t>
  </si>
  <si>
    <t>03400318</t>
  </si>
  <si>
    <t>03400336</t>
  </si>
  <si>
    <t>03400381</t>
  </si>
  <si>
    <t>03400638</t>
  </si>
  <si>
    <t>03400651</t>
  </si>
  <si>
    <t>03400967</t>
  </si>
  <si>
    <t>03400970</t>
  </si>
  <si>
    <t>03400988</t>
  </si>
  <si>
    <t>03401022</t>
  </si>
  <si>
    <t>03401150</t>
  </si>
  <si>
    <t>03401164</t>
  </si>
  <si>
    <t>03500033</t>
  </si>
  <si>
    <t>03500141</t>
  </si>
  <si>
    <t>03500892</t>
  </si>
  <si>
    <t>03500893</t>
  </si>
  <si>
    <t>03500149</t>
  </si>
  <si>
    <t>03500150</t>
  </si>
  <si>
    <t>03500171</t>
  </si>
  <si>
    <t>03500191</t>
  </si>
  <si>
    <t>03500267</t>
  </si>
  <si>
    <t>03500268</t>
  </si>
  <si>
    <t>03500659</t>
  </si>
  <si>
    <t>03800142</t>
  </si>
  <si>
    <t>03800143</t>
  </si>
  <si>
    <t>город Михайловка</t>
  </si>
  <si>
    <t>г. Михайловка, ул. 2-я  Краснознаменская, д. 61</t>
  </si>
  <si>
    <t>Итого по г. Михайловка, ул. 2-я Краснознаменская, д. 61</t>
  </si>
  <si>
    <t>03600021</t>
  </si>
  <si>
    <t>г. Волгоград, ул. им. генерала Штеменко, д. 50</t>
  </si>
  <si>
    <t>Итого по г. Волгоград, ул. им. генерала Штеменко, д. 50</t>
  </si>
  <si>
    <t>рп Средняя Ахтуба, ул. Октябрьская, д.83</t>
  </si>
  <si>
    <t>Итого по рп Средняя Ахтуба, ул. Октябрьская, д.83</t>
  </si>
  <si>
    <t>02700203</t>
  </si>
  <si>
    <t>03301761</t>
  </si>
  <si>
    <t>г. Волгоград, ул. им. генерала Штеменко, д. 58</t>
  </si>
  <si>
    <t>Итого по г. Волгоград, ул. им. генерала Штеменко, д.58</t>
  </si>
  <si>
    <t>рп Средняя Ахтуба, ул. Гагарина, д.119</t>
  </si>
  <si>
    <t>Итого по рп Средняя Ахтуба, ул. Гагарина, д.119</t>
  </si>
  <si>
    <t>рп Средняя Ахтуба, ул. Октябрьская, д.95</t>
  </si>
  <si>
    <t>Итого по рп Средняя Ахтуба, ул. Октябрьская, д.95</t>
  </si>
  <si>
    <t>г. Волжский, пр-кт им. Ленина, д. 138А</t>
  </si>
  <si>
    <t>Итого по г. Волжский, пр-кт им. Ленина, д. 138А</t>
  </si>
  <si>
    <t>подвальное помещение</t>
  </si>
  <si>
    <t>г. Волгоград, ул. им. Лермонтова, д. 30</t>
  </si>
  <si>
    <t>Итого по г. Волгоград, ул. им. Лермонтова, д. 30</t>
  </si>
  <si>
    <t>2012</t>
  </si>
  <si>
    <t>рп Средняя Ахтуба, ул. Октябрьская, д.82</t>
  </si>
  <si>
    <t>Итого по рп Средняя Ахтуба, ул. Октябрьская, д.82</t>
  </si>
  <si>
    <t>г. Волгоград, ул. Курильская, д. 5</t>
  </si>
  <si>
    <t>Итого по г. Волгоград, ул. Курильская, д. 5</t>
  </si>
  <si>
    <t>02700192</t>
  </si>
  <si>
    <t>02700213</t>
  </si>
  <si>
    <t>02700202</t>
  </si>
  <si>
    <t>03400227</t>
  </si>
  <si>
    <t>03301768</t>
  </si>
  <si>
    <t>03302419</t>
  </si>
  <si>
    <t>03303809</t>
  </si>
  <si>
    <t>г. Волгоград, ул. им. маршала Еременко, д. 108</t>
  </si>
  <si>
    <t>Итого по г. Волгоград, ул. им. маршала Еременко, д. 108</t>
  </si>
  <si>
    <t>г. Фролово, ул. Московская, д.19</t>
  </si>
  <si>
    <t>Итого г. Фролово, ул. Московская, д.19</t>
  </si>
  <si>
    <t>03302527</t>
  </si>
  <si>
    <t>03800087</t>
  </si>
  <si>
    <t>рп Средняя Ахтуба, ул. Октябрьская, д.90</t>
  </si>
  <si>
    <t>Итого по рп Средняя Ахтуба, ул. Октябрьская, д.90</t>
  </si>
  <si>
    <t>г. Волгоград, пр-кт Металлургов, д. 32</t>
  </si>
  <si>
    <t>Итого по г. Волгоград, пр-кт Металлургов, д. 32</t>
  </si>
  <si>
    <t>1973</t>
  </si>
  <si>
    <t>02700210</t>
  </si>
  <si>
    <t>г. Волгоград, пр-кт Металлургов, д. 34</t>
  </si>
  <si>
    <t>Итого по г. Волгоград, пр-кт Металлургов, д. 34</t>
  </si>
  <si>
    <t>1977</t>
  </si>
  <si>
    <t>г. Фролово, мкр. Заречный, д.22</t>
  </si>
  <si>
    <t>Итого г. Фролово, мкр. Заречный, д.22</t>
  </si>
  <si>
    <t>рп Средняя Ахтуба, ул. Микрорайон, д.7</t>
  </si>
  <si>
    <t>Итого по рп Средняя Ахтуба, ул. Микрорайон, д.7</t>
  </si>
  <si>
    <t>02700137</t>
  </si>
  <si>
    <t>03300451</t>
  </si>
  <si>
    <t>03300449</t>
  </si>
  <si>
    <t>03800028</t>
  </si>
  <si>
    <t>рп Средняя Ахтуба, ул. Октябрьская, д.87</t>
  </si>
  <si>
    <t>Итого по рп Средняя Ахтуба, ул. Октябрьская, д.87</t>
  </si>
  <si>
    <t>02700207</t>
  </si>
  <si>
    <t>3.</t>
  </si>
  <si>
    <t>рп Средняя Ахтуба, ул. Октябрьская, д.89</t>
  </si>
  <si>
    <t>Итого по рп Средняя Ахтуба, ул. Октябрьская, д.89</t>
  </si>
  <si>
    <t>кв.м.</t>
  </si>
  <si>
    <t>рп Средняя Ахтуба, ул. Октябрьская, д.85</t>
  </si>
  <si>
    <t>Итого по рп Средняя Ахтуба, ул. Октябрьская, д.85</t>
  </si>
  <si>
    <t>02700209</t>
  </si>
  <si>
    <t>02700205</t>
  </si>
  <si>
    <t>г. Фролово, ул. Спартаковская, д.36</t>
  </si>
  <si>
    <t>Итого г. Фролово, ул. Спартаковская, д.36</t>
  </si>
  <si>
    <t>рп Средняя Ахтуба, ул.Микрорайон, д.1</t>
  </si>
  <si>
    <t>Итого по рп Средняя Ахтуба, ул.Микрорайон, д.1</t>
  </si>
  <si>
    <t>водотведение</t>
  </si>
  <si>
    <t>рп Средняя Ахтуба, ул. Микрорайон, д.62</t>
  </si>
  <si>
    <t>Итого по рп Средняя Ахтуба, ул. Микрорайон, д.62</t>
  </si>
  <si>
    <t>рп Средняя Ахтуба, ул. Микрорайон, д.63</t>
  </si>
  <si>
    <t>Итого по рп Средняя Ахтуба, ул. Микрорайон, д.63</t>
  </si>
  <si>
    <t>рп Средняя Ахтуба, ул. Микрорайон, д.64</t>
  </si>
  <si>
    <t>Итого по рп Средняя Ахтуба, ул. Микрорайон, д.64</t>
  </si>
  <si>
    <t>рп Средняя Ахтуба, ул. Микрорайон, д.66</t>
  </si>
  <si>
    <t>Итого по рп Средняя Ахтуба, ул. Микрорайон, д.66</t>
  </si>
  <si>
    <t>рп Средняя Ахтуба, ул. Микрорайон, д.67</t>
  </si>
  <si>
    <t>Итого по рп Средняя Ахтуба, ул. Микрорайон, д.67</t>
  </si>
  <si>
    <t>г. Михайловка, ул. Поперечная, д.22</t>
  </si>
  <si>
    <t>Итого по г. Михайловка, ул. Поперечная, д. 22</t>
  </si>
  <si>
    <t>г. Волгоград, пр-кт Металлургов, д. 72</t>
  </si>
  <si>
    <t>Итого по г. Волгоград, пр-кт Металлургов, д. 72</t>
  </si>
  <si>
    <t>2002</t>
  </si>
  <si>
    <t>г. Волгоград, ул. 64-й Армии, д. 133</t>
  </si>
  <si>
    <t>Итого по г. Волгоград, ул. 64-й Армии, д. 133</t>
  </si>
  <si>
    <t>г. Волгоград, ул. им. Репина, д. 62</t>
  </si>
  <si>
    <t>Итого по г. Волгоград, ул. им. Репина, д. 62</t>
  </si>
  <si>
    <t>г. Волгоград, ул. им. Рыкачева, д. 24</t>
  </si>
  <si>
    <t>Итого по г. Волгоград, ул. им. Рыкачева, д. 24</t>
  </si>
  <si>
    <t>г. Волгоград, пр-кт им. Ленина, д.71</t>
  </si>
  <si>
    <t>Итого по г. Волгоград, пр-кт им. Ленина, д.71</t>
  </si>
  <si>
    <t>г. Волгоград, ул. им. маршала Еременко, д. 146</t>
  </si>
  <si>
    <t>Итого по г. Волгоград, ул. им. маршала Еременко, д. 146</t>
  </si>
  <si>
    <t>рп Средняя Ахтуба, ул. Микрорайон, д.2</t>
  </si>
  <si>
    <t>рп Средняя Ахтуба, ул. Микрорайон, д.4</t>
  </si>
  <si>
    <t>Итого по рп Средняя Ахтуба, ул. Микрорайон, д.2</t>
  </si>
  <si>
    <t>Итого по рп Средняя Ахтуба, ул. Микрорайон, д.4</t>
  </si>
  <si>
    <t>рп Средняя Ахтуба, ул. Микрорайон, д.3</t>
  </si>
  <si>
    <t>Итого по рп Средняя Ахтуба, ул. Микрорайон, д.3</t>
  </si>
  <si>
    <t>рп Средняя Ахтуба, ул. Микрорайон, д.44</t>
  </si>
  <si>
    <t>Итого по рп Средняя Ахтуба, ул. Микрорайон, д.44</t>
  </si>
  <si>
    <t>рп Средняя Ахтуба, ул. Микрорайон, д.50</t>
  </si>
  <si>
    <t>Итого по рп Средняя Ахтуба, ул. Микрорайон, д.50</t>
  </si>
  <si>
    <t>рп Средняя Ахтуба, ул. Микрорайон, д.56</t>
  </si>
  <si>
    <t>Итого по рп Средняя Ахтуба, ул. Микрорайон, д.56</t>
  </si>
  <si>
    <t>рп Средняя Ахтуба, ул. Микрорайон, д.77</t>
  </si>
  <si>
    <t>Итого по рп Средняя Ахтуба, ул. Микрорайон, д.77</t>
  </si>
  <si>
    <t>рп Средняя Ахтуба, ул. Микрорайон, д.78</t>
  </si>
  <si>
    <t>Итого по рп Средняя Ахтуба, ул. Микрорайон, д.78</t>
  </si>
  <si>
    <t>г. Волгоград, ул. Депутатская, д. 4</t>
  </si>
  <si>
    <t>Итого по г. Волгоград, ул. Депутатская, д. 4</t>
  </si>
  <si>
    <t>02700132</t>
  </si>
  <si>
    <t>02700175</t>
  </si>
  <si>
    <t>02700176</t>
  </si>
  <si>
    <t>02700178</t>
  </si>
  <si>
    <t>02700179</t>
  </si>
  <si>
    <t>02700133</t>
  </si>
  <si>
    <t>02700134</t>
  </si>
  <si>
    <t>02700135</t>
  </si>
  <si>
    <t>02700160</t>
  </si>
  <si>
    <t>02700163</t>
  </si>
  <si>
    <t>02700166</t>
  </si>
  <si>
    <t>02700183</t>
  </si>
  <si>
    <t>02700184</t>
  </si>
  <si>
    <t>03300455</t>
  </si>
  <si>
    <t>03300710</t>
  </si>
  <si>
    <t>03302956</t>
  </si>
  <si>
    <t>03305528</t>
  </si>
  <si>
    <t>03300217</t>
  </si>
  <si>
    <t>03302546</t>
  </si>
  <si>
    <t>03301299</t>
  </si>
  <si>
    <t>03600222</t>
  </si>
  <si>
    <t>03800140</t>
  </si>
  <si>
    <t>02700173</t>
  </si>
  <si>
    <t>г. Волгоград, ул. им. Вершинина, д. 34</t>
  </si>
  <si>
    <t>Итого по г. Волгоград, ул. им. Вершинина, д. 34</t>
  </si>
  <si>
    <t>г. Волгоград, ул. Короткая, д. 23</t>
  </si>
  <si>
    <t>Итого по г. Волгоград, ул. Короткая, д. 23</t>
  </si>
  <si>
    <t>г. Волгоград, ул. им. Кузнецова, д. 1</t>
  </si>
  <si>
    <t>Итого по г. Волгоград, ул. им. Кузнецова, д. 1</t>
  </si>
  <si>
    <t>г. Фролово, ул. Московская, д.12</t>
  </si>
  <si>
    <t>Итого г. Фролово, ул. Московская, д.12</t>
  </si>
  <si>
    <t>г. Волгоград, ул. 50-летия ВЛКСМ, д. 2</t>
  </si>
  <si>
    <t>Итого по г. Волгоград, ул. 50-летия ВЛКСМ, д. 2</t>
  </si>
  <si>
    <t>г. Волгоград, ул. им. маршала Еременко, д. 72</t>
  </si>
  <si>
    <t>Итого по г. Волгоград, ул. им. маршала Еременко, д. 72</t>
  </si>
  <si>
    <t>1965</t>
  </si>
  <si>
    <t>г. Волгоград, ул. им. Менделеева, д. 93</t>
  </si>
  <si>
    <t>Итого по г. Волгоград, ул. им. Менделеева, д. 93</t>
  </si>
  <si>
    <t>г. Волгоград, ул. Короткая, д. 18</t>
  </si>
  <si>
    <t>Итого по г. Волгоград, ул. Короткая, д. 18</t>
  </si>
  <si>
    <t>г. Фролово, ул. Московская, д.16</t>
  </si>
  <si>
    <t>Итого г. Фролово, ул. Московская, д.16</t>
  </si>
  <si>
    <t>г. Михайловка, ул. Энгельса, д.11Б</t>
  </si>
  <si>
    <t>Итого по г. Михайловка, ул. Энгельса, д. 11Б</t>
  </si>
  <si>
    <t>Всего по МО город Михайловка
3 многоквартирных дома</t>
  </si>
  <si>
    <t>г. Волгоград, ул. им. генерала Штеменко, д. 37</t>
  </si>
  <si>
    <t>Итого по г. Волгоград, ул. им. генерала Штеменко, д.37</t>
  </si>
  <si>
    <t>03300604</t>
  </si>
  <si>
    <t>03302352</t>
  </si>
  <si>
    <t>03301644</t>
  </si>
  <si>
    <t>03303642</t>
  </si>
  <si>
    <t>03302511</t>
  </si>
  <si>
    <t>03301748</t>
  </si>
  <si>
    <t>03600303</t>
  </si>
  <si>
    <t>03800084</t>
  </si>
  <si>
    <t>03800085</t>
  </si>
  <si>
    <t>03303639</t>
  </si>
  <si>
    <t>03302609</t>
  </si>
  <si>
    <t>г. Волгоград, ул. им. Бажова, д. 7</t>
  </si>
  <si>
    <t>Итого по г. Волгоград, ул. им. Бажова, д. 7</t>
  </si>
  <si>
    <t>г. Волгоград, ул. Таращанцев, д. 1</t>
  </si>
  <si>
    <t>Итого по г. Волгоград, ул. Таращанцев, д. 1</t>
  </si>
  <si>
    <t>1959</t>
  </si>
  <si>
    <t>Итого по г. Волгоград, ул. Депутатская, д. 6</t>
  </si>
  <si>
    <t>г. Волгоград, ул. Депутатская, д. 6</t>
  </si>
  <si>
    <t>г. Волгоград, ул. им. Поддубного, д. 25</t>
  </si>
  <si>
    <t>Итого по г. Волгоград, ул. им. Поддубного, д. 25</t>
  </si>
  <si>
    <t>1974</t>
  </si>
  <si>
    <t>г. Волгоград, ул. Таращанцев, д. 3</t>
  </si>
  <si>
    <t>Итого по г. Волгоград, ул. Таращанцев, д. 3</t>
  </si>
  <si>
    <t>1958</t>
  </si>
  <si>
    <t>г. Волгоград, ул. им. маршала Еременко, д. 80</t>
  </si>
  <si>
    <t>Итого по г. Волгоград, ул. им. маршала Еременко, д. 80</t>
  </si>
  <si>
    <t>г. Волгоград, ул. им. Хользунова, д. 38</t>
  </si>
  <si>
    <t>Итого по г. Волгоград, ул. им. Хользунова, д. 38</t>
  </si>
  <si>
    <t>г. Волгоград, ул. им. Вершинина, д. 32</t>
  </si>
  <si>
    <t>Итого по г. Волгоград, ул. им. Вершинина, д. 32</t>
  </si>
  <si>
    <t>рп Средняя Ахтуба, ул. Микрорайон, д.65</t>
  </si>
  <si>
    <t>Итого по рп Средняя Ахтуба, ул. Микрорайон, д.65</t>
  </si>
  <si>
    <t>Всего по МО рп. Средняя Ахтуба Среднеахтубинского муниципального района 34 многоквартирных дома</t>
  </si>
  <si>
    <t>г. Котово, ул. Свердлова, д.20</t>
  </si>
  <si>
    <t>Всего по МО город Котово Котовского муниципального района 2 многоквартирных дома</t>
  </si>
  <si>
    <t>г. Котово, ул. Разина, д.14</t>
  </si>
  <si>
    <t>Итого по г.Котово ул.Разина, д.14</t>
  </si>
  <si>
    <t>г. Волгоград, ул. им. маршала Еременко, д. 144</t>
  </si>
  <si>
    <t>Итого по г. Волгоград, ул. им. маршала Еременко, д. 144</t>
  </si>
  <si>
    <t>1972</t>
  </si>
  <si>
    <t>г. Волгоград, ул. им. генерала Штеменко, д. 4</t>
  </si>
  <si>
    <t>Итого по г. Волгоград, ул. им. генерала Штеменко, д.4</t>
  </si>
  <si>
    <t>1964</t>
  </si>
  <si>
    <t>г. Волгоград, ул. им. маршала Еременко, д. 142А</t>
  </si>
  <si>
    <t>Итого по г. Волгоград, ул. им. маршала Еременко, д. 142А</t>
  </si>
  <si>
    <t>г. Волгоград, пр-кт Университетский, д. 96</t>
  </si>
  <si>
    <t>Итого по г. Волгоград, пр-кт Университетский, д. 96</t>
  </si>
  <si>
    <t>г. Фролово, ул. Ковалева, д.1</t>
  </si>
  <si>
    <t>Итого г. Фролово, ул. Ковалева, д.1</t>
  </si>
  <si>
    <t>г. Фролово, ул. Комсомольская, д.53</t>
  </si>
  <si>
    <t>Итого г. Фролово, ул. Комсомольская, д.53</t>
  </si>
  <si>
    <t>Всего по МО город Фролово
9 многоквартирных дома</t>
  </si>
  <si>
    <t>Перечень МКД, собственники помещений в которых формируют фонд капремонта на спецсчете с невыполненным капремонтом в период 2020-2022 г.г.</t>
  </si>
  <si>
    <t>03301301</t>
  </si>
  <si>
    <t>03302875</t>
  </si>
  <si>
    <t>02700177</t>
  </si>
  <si>
    <t>03300501</t>
  </si>
  <si>
    <t>03302544</t>
  </si>
  <si>
    <t>03301717</t>
  </si>
  <si>
    <t>03304641</t>
  </si>
  <si>
    <t>03304643</t>
  </si>
  <si>
    <t>03302514</t>
  </si>
  <si>
    <t>03303338</t>
  </si>
  <si>
    <t>03301643</t>
  </si>
  <si>
    <t>03302545</t>
  </si>
  <si>
    <t>03800058</t>
  </si>
  <si>
    <t>03800070</t>
  </si>
  <si>
    <t>01400101</t>
  </si>
  <si>
    <t>03301552</t>
  </si>
  <si>
    <t>город Палласовка Палласовский муниципальный район</t>
  </si>
  <si>
    <t>Всего по МО город Палласовка Палласовский муниципальный район
1 многоквартирный дом</t>
  </si>
  <si>
    <t>Палласовский р-н, г. Палласовка, ул. Остравская, д. 22</t>
  </si>
  <si>
    <t>02300075</t>
  </si>
  <si>
    <t>Итого по Палласовский р-н, г. Палласовка, ул. Остравская, д. 22</t>
  </si>
  <si>
    <t>7.</t>
  </si>
  <si>
    <t>Всего по МО город-герой Волгоград
41 многоквартирных домов</t>
  </si>
  <si>
    <t>Всего по МО город Волжский
1 многоквартирный дом</t>
  </si>
  <si>
    <t>1.2.</t>
  </si>
  <si>
    <t>3.1.</t>
  </si>
  <si>
    <t>3.2.</t>
  </si>
  <si>
    <t xml:space="preserve"> 3.3. </t>
  </si>
  <si>
    <t xml:space="preserve"> 3.4.</t>
  </si>
  <si>
    <t xml:space="preserve"> 3.5. </t>
  </si>
  <si>
    <t xml:space="preserve"> 3.6.</t>
  </si>
  <si>
    <t xml:space="preserve"> 3.7.</t>
  </si>
  <si>
    <t xml:space="preserve"> 3.8.</t>
  </si>
  <si>
    <t>3.9.</t>
  </si>
  <si>
    <t>3.10.</t>
  </si>
  <si>
    <t>3.11.</t>
  </si>
  <si>
    <t>3.12.</t>
  </si>
  <si>
    <t xml:space="preserve"> 3.13.</t>
  </si>
  <si>
    <t>3.14.</t>
  </si>
  <si>
    <t xml:space="preserve"> 3.15.</t>
  </si>
  <si>
    <t xml:space="preserve"> 3.16.</t>
  </si>
  <si>
    <t xml:space="preserve"> 3.17.</t>
  </si>
  <si>
    <t>3.18.</t>
  </si>
  <si>
    <t>3.19.</t>
  </si>
  <si>
    <t xml:space="preserve">  3.20.</t>
  </si>
  <si>
    <t>3.21.</t>
  </si>
  <si>
    <t>3.22.</t>
  </si>
  <si>
    <t>4.22.</t>
  </si>
  <si>
    <t>3.23.</t>
  </si>
  <si>
    <t>3.24.</t>
  </si>
  <si>
    <t>3.25.</t>
  </si>
  <si>
    <t>3.26.</t>
  </si>
  <si>
    <t>3.27.</t>
  </si>
  <si>
    <t>3.28.</t>
  </si>
  <si>
    <t>3.29.</t>
  </si>
  <si>
    <t>3.30.</t>
  </si>
  <si>
    <t>3.31.</t>
  </si>
  <si>
    <t>3.32.</t>
  </si>
  <si>
    <t>3.33.</t>
  </si>
  <si>
    <t>3.34.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</si>
  <si>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</si>
  <si>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</si>
  <si>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</si>
  <si>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</si>
  <si>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</si>
  <si>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</si>
  <si>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</si>
  <si>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</si>
  <si>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</si>
  <si>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</si>
  <si>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4.34.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</si>
  <si>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</si>
  <si>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</si>
  <si>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</si>
  <si>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</si>
  <si>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</si>
  <si>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</si>
  <si>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</si>
  <si>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</si>
  <si>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</si>
  <si>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</si>
  <si>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4.23.</t>
  </si>
  <si>
    <t>4.24.</t>
  </si>
  <si>
    <t>4.25.</t>
  </si>
  <si>
    <t>4.26.</t>
  </si>
  <si>
    <t>4.27.</t>
  </si>
  <si>
    <t>4.28.</t>
  </si>
  <si>
    <t>4.29.</t>
  </si>
  <si>
    <t>4.30.</t>
  </si>
  <si>
    <t>4.31.</t>
  </si>
  <si>
    <t>4.32.</t>
  </si>
  <si>
    <t>4.33.</t>
  </si>
  <si>
    <t>4.35.</t>
  </si>
  <si>
    <t>4.36.</t>
  </si>
  <si>
    <t>4.37.</t>
  </si>
  <si>
    <t>4.38.</t>
  </si>
  <si>
    <t>4.39.</t>
  </si>
  <si>
    <t>4.40.</t>
  </si>
  <si>
    <t>4.41.</t>
  </si>
  <si>
    <t>6.1.</t>
  </si>
  <si>
    <t xml:space="preserve"> 6.2.</t>
  </si>
  <si>
    <t xml:space="preserve"> 6.3.</t>
  </si>
  <si>
    <t xml:space="preserve"> 7.4.</t>
  </si>
  <si>
    <t xml:space="preserve"> 7.5.</t>
  </si>
  <si>
    <t xml:space="preserve"> 7.6</t>
  </si>
  <si>
    <t xml:space="preserve"> 7.7.</t>
  </si>
  <si>
    <t xml:space="preserve"> 7.8.</t>
  </si>
  <si>
    <t xml:space="preserve"> 7.9.</t>
  </si>
  <si>
    <t>Всего по Волгоградской области в 2020-2022 годах
 92 многоквартирных дома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</si>
</sst>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\ ###\ ###\ ##0.00"/>
    <numFmt numFmtId="175" formatCode="0.0"/>
    <numFmt numFmtId="176" formatCode="[$-FC19]d\ mmmm\ yyyy\ &quot;г.&quot;"/>
    <numFmt numFmtId="177" formatCode="#,##0.0"/>
    <numFmt numFmtId="178" formatCode="##\ ###\ ###\ ##0.00"/>
    <numFmt numFmtId="179" formatCode="###\ ###\ ###\ ##0.00"/>
    <numFmt numFmtId="180" formatCode="####\ ###\ ###\ ##0.00"/>
    <numFmt numFmtId="181" formatCode="#####\ ###\ ###\ ##0.00"/>
    <numFmt numFmtId="182" formatCode="0.000"/>
    <numFmt numFmtId="183" formatCode="#,##0.00_ ;\-#,##0.00\ "/>
    <numFmt numFmtId="184" formatCode="#,##0.0_ ;\-#,##0.0\ "/>
    <numFmt numFmtId="185" formatCode="#,##0_ ;\-#,##0\ "/>
    <numFmt numFmtId="186" formatCode="_-* #,##0.0_р_._-;\-* #,##0.0_р_._-;_-* &quot;-&quot;??_р_._-;_-@_-"/>
    <numFmt numFmtId="187" formatCode="_-* #,##0_р_._-;\-* #,##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6" fillId="0" borderId="0" xfId="0" applyFont="1" applyAlignment="1">
      <alignment horizontal="left" vertical="top" wrapText="1"/>
    </xf>
    <xf numFmtId="49" fontId="46" fillId="0" borderId="0" xfId="0" applyNumberFormat="1" applyFont="1" applyAlignment="1">
      <alignment horizontal="left" vertical="top" wrapText="1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vertical="top" wrapText="1"/>
    </xf>
    <xf numFmtId="4" fontId="3" fillId="0" borderId="0" xfId="0" applyNumberFormat="1" applyFont="1" applyFill="1" applyAlignment="1">
      <alignment horizontal="right" vertical="top" wrapText="1"/>
    </xf>
    <xf numFmtId="49" fontId="3" fillId="0" borderId="0" xfId="0" applyNumberFormat="1" applyFont="1" applyFill="1" applyAlignment="1">
      <alignment horizontal="center" vertical="top" wrapText="1"/>
    </xf>
    <xf numFmtId="4" fontId="3" fillId="0" borderId="0" xfId="0" applyNumberFormat="1" applyFont="1" applyFill="1" applyAlignment="1">
      <alignment vertical="top" wrapText="1"/>
    </xf>
    <xf numFmtId="174" fontId="3" fillId="0" borderId="0" xfId="0" applyNumberFormat="1" applyFont="1" applyFill="1" applyAlignment="1">
      <alignment horizontal="right" vertical="top" wrapText="1"/>
    </xf>
    <xf numFmtId="0" fontId="46" fillId="33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74" fontId="3" fillId="0" borderId="0" xfId="0" applyNumberFormat="1" applyFont="1" applyFill="1" applyBorder="1" applyAlignment="1">
      <alignment horizontal="center" vertical="top" wrapText="1"/>
    </xf>
    <xf numFmtId="17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Alignment="1">
      <alignment horizontal="left" vertical="top" wrapText="1"/>
    </xf>
    <xf numFmtId="17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top" wrapText="1"/>
    </xf>
    <xf numFmtId="3" fontId="3" fillId="0" borderId="0" xfId="0" applyNumberFormat="1" applyFont="1" applyFill="1" applyAlignment="1">
      <alignment horizontal="center" vertical="top" wrapText="1"/>
    </xf>
    <xf numFmtId="174" fontId="3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1" fontId="3" fillId="0" borderId="0" xfId="0" applyNumberFormat="1" applyFont="1" applyFill="1" applyAlignment="1">
      <alignment horizontal="center" vertical="top" wrapText="1"/>
    </xf>
    <xf numFmtId="174" fontId="3" fillId="0" borderId="0" xfId="0" applyNumberFormat="1" applyFont="1" applyFill="1" applyAlignment="1">
      <alignment vertical="top"/>
    </xf>
    <xf numFmtId="4" fontId="3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Alignment="1">
      <alignment vertical="top"/>
    </xf>
    <xf numFmtId="4" fontId="3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0" fontId="48" fillId="0" borderId="0" xfId="0" applyFont="1" applyFill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1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7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center" wrapText="1"/>
    </xf>
    <xf numFmtId="174" fontId="3" fillId="0" borderId="0" xfId="0" applyNumberFormat="1" applyFont="1" applyAlignment="1">
      <alignment horizontal="right" vertical="top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13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6"/>
  <sheetViews>
    <sheetView tabSelected="1" view="pageBreakPreview" zoomScale="91" zoomScaleNormal="91" zoomScaleSheetLayoutView="91" workbookViewId="0" topLeftCell="A1">
      <pane ySplit="6" topLeftCell="A7" activePane="bottomLeft" state="frozen"/>
      <selection pane="topLeft" activeCell="A1" sqref="A1"/>
      <selection pane="bottomLeft" activeCell="B220" sqref="B220"/>
    </sheetView>
  </sheetViews>
  <sheetFormatPr defaultColWidth="3.8515625" defaultRowHeight="15"/>
  <cols>
    <col min="1" max="1" width="5.7109375" style="11" customWidth="1"/>
    <col min="2" max="2" width="47.57421875" style="12" customWidth="1"/>
    <col min="3" max="4" width="9.57421875" style="12" customWidth="1"/>
    <col min="5" max="5" width="10.8515625" style="12" customWidth="1"/>
    <col min="6" max="6" width="14.421875" style="11" customWidth="1"/>
    <col min="7" max="8" width="11.7109375" style="11" customWidth="1"/>
    <col min="9" max="9" width="16.7109375" style="11" customWidth="1"/>
    <col min="10" max="10" width="22.00390625" style="12" customWidth="1"/>
    <col min="11" max="11" width="10.28125" style="12" customWidth="1"/>
    <col min="12" max="12" width="9.57421875" style="11" customWidth="1"/>
    <col min="13" max="13" width="19.00390625" style="12" customWidth="1"/>
    <col min="14" max="15" width="9.57421875" style="12" customWidth="1"/>
    <col min="16" max="16" width="17.8515625" style="12" customWidth="1"/>
    <col min="17" max="17" width="12.28125" style="12" customWidth="1"/>
    <col min="18" max="19" width="9.140625" style="12" customWidth="1"/>
    <col min="20" max="254" width="9.140625" style="3" customWidth="1"/>
    <col min="255" max="16384" width="3.8515625" style="3" customWidth="1"/>
  </cols>
  <sheetData>
    <row r="1" ht="12.75">
      <c r="P1" s="12" t="s">
        <v>106</v>
      </c>
    </row>
    <row r="2" spans="1:16" ht="12.7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2.7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23.2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9" s="4" customFormat="1" ht="100.5" customHeight="1">
      <c r="A5" s="14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4" t="s">
        <v>15</v>
      </c>
      <c r="O5" s="14" t="s">
        <v>16</v>
      </c>
      <c r="P5" s="14" t="s">
        <v>17</v>
      </c>
      <c r="Q5" s="15"/>
      <c r="R5" s="15"/>
      <c r="S5" s="15"/>
    </row>
    <row r="6" spans="1:19" s="4" customFormat="1" ht="18.75" customHeight="1">
      <c r="A6" s="16" t="s">
        <v>18</v>
      </c>
      <c r="B6" s="17" t="s">
        <v>19</v>
      </c>
      <c r="C6" s="17" t="s">
        <v>20</v>
      </c>
      <c r="D6" s="17" t="s">
        <v>21</v>
      </c>
      <c r="E6" s="17" t="s">
        <v>22</v>
      </c>
      <c r="F6" s="17" t="s">
        <v>23</v>
      </c>
      <c r="G6" s="17" t="s">
        <v>24</v>
      </c>
      <c r="H6" s="17" t="s">
        <v>25</v>
      </c>
      <c r="I6" s="17" t="s">
        <v>26</v>
      </c>
      <c r="J6" s="17" t="s">
        <v>27</v>
      </c>
      <c r="K6" s="17" t="s">
        <v>28</v>
      </c>
      <c r="L6" s="17" t="s">
        <v>29</v>
      </c>
      <c r="M6" s="17" t="s">
        <v>30</v>
      </c>
      <c r="N6" s="17" t="s">
        <v>31</v>
      </c>
      <c r="O6" s="17" t="s">
        <v>32</v>
      </c>
      <c r="P6" s="17">
        <v>16</v>
      </c>
      <c r="Q6" s="25"/>
      <c r="R6" s="15"/>
      <c r="S6" s="15"/>
    </row>
    <row r="7" spans="1:19" s="4" customFormat="1" ht="25.5">
      <c r="A7" s="18"/>
      <c r="B7" s="19" t="s">
        <v>839</v>
      </c>
      <c r="C7" s="18"/>
      <c r="D7" s="18"/>
      <c r="E7" s="18"/>
      <c r="F7" s="18"/>
      <c r="G7" s="21">
        <f>SUM(F7+G107+G19+G9+G208+G199+G194+G15)</f>
        <v>448217.83</v>
      </c>
      <c r="H7" s="21">
        <f>SUM(H107+H19+H9+H208+H199+H194+H15)</f>
        <v>346567.69999999995</v>
      </c>
      <c r="I7" s="43">
        <f>SUM(I107+I19+I9+I208+I199+I194+I15)</f>
        <v>12052</v>
      </c>
      <c r="J7" s="19"/>
      <c r="K7" s="21"/>
      <c r="L7" s="18"/>
      <c r="M7" s="21">
        <f>SUM(M107+M19+M9+M208+M199+M194+M15)</f>
        <v>155957045.82</v>
      </c>
      <c r="N7" s="18" t="s">
        <v>33</v>
      </c>
      <c r="O7" s="18" t="s">
        <v>34</v>
      </c>
      <c r="P7" s="21"/>
      <c r="Q7" s="25"/>
      <c r="R7" s="15"/>
      <c r="S7" s="15"/>
    </row>
    <row r="8" spans="1:19" s="4" customFormat="1" ht="13.5" customHeight="1">
      <c r="A8" s="18" t="s">
        <v>38</v>
      </c>
      <c r="B8" s="19" t="s">
        <v>240</v>
      </c>
      <c r="C8" s="18"/>
      <c r="D8" s="18"/>
      <c r="E8" s="18"/>
      <c r="F8" s="18"/>
      <c r="G8" s="20"/>
      <c r="H8" s="20"/>
      <c r="I8" s="18"/>
      <c r="J8" s="19"/>
      <c r="K8" s="21"/>
      <c r="L8" s="18"/>
      <c r="M8" s="21"/>
      <c r="N8" s="18"/>
      <c r="O8" s="18"/>
      <c r="P8" s="21"/>
      <c r="Q8" s="25"/>
      <c r="R8" s="15"/>
      <c r="S8" s="15"/>
    </row>
    <row r="9" spans="1:19" s="4" customFormat="1" ht="29.25" customHeight="1">
      <c r="A9" s="18"/>
      <c r="B9" s="19" t="s">
        <v>712</v>
      </c>
      <c r="C9" s="18"/>
      <c r="D9" s="18"/>
      <c r="E9" s="18"/>
      <c r="F9" s="18"/>
      <c r="G9" s="20">
        <f>SUM(G11+G13)</f>
        <v>10217</v>
      </c>
      <c r="H9" s="20">
        <f>SUM(H11+H13)</f>
        <v>8130.2</v>
      </c>
      <c r="I9" s="43">
        <f>SUM(I11+I13)</f>
        <v>318</v>
      </c>
      <c r="J9" s="19"/>
      <c r="K9" s="21"/>
      <c r="L9" s="18"/>
      <c r="M9" s="21">
        <f>SUM(M11+M13)</f>
        <v>2981362</v>
      </c>
      <c r="N9" s="18">
        <v>2020</v>
      </c>
      <c r="O9" s="18">
        <v>2022</v>
      </c>
      <c r="P9" s="21"/>
      <c r="Q9" s="25"/>
      <c r="R9" s="15"/>
      <c r="S9" s="15"/>
    </row>
    <row r="10" spans="1:19" s="4" customFormat="1" ht="13.5" customHeight="1">
      <c r="A10" s="18" t="s">
        <v>39</v>
      </c>
      <c r="B10" s="19" t="s">
        <v>711</v>
      </c>
      <c r="C10" s="18"/>
      <c r="D10" s="18"/>
      <c r="E10" s="18"/>
      <c r="F10" s="18"/>
      <c r="G10" s="20"/>
      <c r="H10" s="20"/>
      <c r="I10" s="18"/>
      <c r="J10" s="19" t="s">
        <v>84</v>
      </c>
      <c r="K10" s="21">
        <v>1260</v>
      </c>
      <c r="L10" s="18" t="s">
        <v>578</v>
      </c>
      <c r="M10" s="21">
        <v>1204688</v>
      </c>
      <c r="N10" s="18">
        <v>2020</v>
      </c>
      <c r="O10" s="18">
        <v>2020</v>
      </c>
      <c r="P10" s="21">
        <f>SUM(M10)</f>
        <v>1204688</v>
      </c>
      <c r="Q10" s="25" t="s">
        <v>274</v>
      </c>
      <c r="R10" s="15"/>
      <c r="S10" s="15"/>
    </row>
    <row r="11" spans="1:19" s="4" customFormat="1" ht="13.5" customHeight="1">
      <c r="A11" s="18"/>
      <c r="B11" s="19" t="s">
        <v>241</v>
      </c>
      <c r="C11" s="18">
        <v>1982</v>
      </c>
      <c r="D11" s="18">
        <v>5</v>
      </c>
      <c r="E11" s="18">
        <v>6</v>
      </c>
      <c r="F11" s="18" t="s">
        <v>79</v>
      </c>
      <c r="G11" s="20">
        <v>5880.4</v>
      </c>
      <c r="H11" s="20">
        <v>4474</v>
      </c>
      <c r="I11" s="18">
        <v>196</v>
      </c>
      <c r="J11" s="19"/>
      <c r="K11" s="21"/>
      <c r="L11" s="18"/>
      <c r="M11" s="21">
        <v>1204688</v>
      </c>
      <c r="N11" s="18">
        <v>2020</v>
      </c>
      <c r="O11" s="18">
        <v>2020</v>
      </c>
      <c r="P11" s="21"/>
      <c r="Q11" s="25"/>
      <c r="R11" s="15"/>
      <c r="S11" s="15"/>
    </row>
    <row r="12" spans="1:19" s="4" customFormat="1" ht="13.5" customHeight="1">
      <c r="A12" s="18" t="s">
        <v>755</v>
      </c>
      <c r="B12" s="19" t="s">
        <v>713</v>
      </c>
      <c r="C12" s="18"/>
      <c r="D12" s="18"/>
      <c r="E12" s="18"/>
      <c r="F12" s="18"/>
      <c r="G12" s="20"/>
      <c r="H12" s="20"/>
      <c r="I12" s="18"/>
      <c r="J12" s="19" t="s">
        <v>84</v>
      </c>
      <c r="K12" s="21">
        <v>876</v>
      </c>
      <c r="L12" s="18" t="s">
        <v>578</v>
      </c>
      <c r="M12" s="21">
        <v>1776674</v>
      </c>
      <c r="N12" s="18">
        <v>2022</v>
      </c>
      <c r="O12" s="18">
        <v>2022</v>
      </c>
      <c r="P12" s="21">
        <f>SUM(M12)</f>
        <v>1776674</v>
      </c>
      <c r="Q12" s="25" t="s">
        <v>745</v>
      </c>
      <c r="R12" s="15"/>
      <c r="S12" s="15"/>
    </row>
    <row r="13" spans="1:19" s="4" customFormat="1" ht="13.5" customHeight="1">
      <c r="A13" s="18"/>
      <c r="B13" s="19" t="s">
        <v>714</v>
      </c>
      <c r="C13" s="18">
        <v>1982</v>
      </c>
      <c r="D13" s="18">
        <v>5</v>
      </c>
      <c r="E13" s="18">
        <v>4</v>
      </c>
      <c r="F13" s="18" t="s">
        <v>79</v>
      </c>
      <c r="G13" s="20">
        <v>4336.6</v>
      </c>
      <c r="H13" s="20">
        <v>3656.2</v>
      </c>
      <c r="I13" s="18">
        <v>122</v>
      </c>
      <c r="J13" s="19"/>
      <c r="K13" s="21"/>
      <c r="L13" s="18"/>
      <c r="M13" s="21">
        <f>SUM(M12)</f>
        <v>1776674</v>
      </c>
      <c r="N13" s="18">
        <v>2022</v>
      </c>
      <c r="O13" s="18">
        <v>2022</v>
      </c>
      <c r="P13" s="21"/>
      <c r="Q13" s="25"/>
      <c r="R13" s="15"/>
      <c r="S13" s="15"/>
    </row>
    <row r="14" spans="1:19" s="4" customFormat="1" ht="25.5" customHeight="1">
      <c r="A14" s="18" t="s">
        <v>242</v>
      </c>
      <c r="B14" s="74" t="s">
        <v>747</v>
      </c>
      <c r="C14" s="18"/>
      <c r="D14" s="18"/>
      <c r="E14" s="18"/>
      <c r="F14" s="18"/>
      <c r="G14" s="20"/>
      <c r="H14" s="20"/>
      <c r="I14" s="18"/>
      <c r="J14" s="19"/>
      <c r="K14" s="21"/>
      <c r="L14" s="18"/>
      <c r="M14" s="21"/>
      <c r="N14" s="18"/>
      <c r="O14" s="18"/>
      <c r="P14" s="21"/>
      <c r="Q14" s="25"/>
      <c r="R14" s="15"/>
      <c r="S14" s="15"/>
    </row>
    <row r="15" spans="1:19" s="4" customFormat="1" ht="39.75" customHeight="1">
      <c r="A15" s="18"/>
      <c r="B15" s="74" t="s">
        <v>748</v>
      </c>
      <c r="C15" s="18"/>
      <c r="D15" s="18"/>
      <c r="E15" s="18"/>
      <c r="F15" s="18"/>
      <c r="G15" s="76">
        <v>670.7</v>
      </c>
      <c r="H15" s="76">
        <v>670.7</v>
      </c>
      <c r="I15" s="77">
        <v>44</v>
      </c>
      <c r="J15" s="19"/>
      <c r="K15" s="21"/>
      <c r="L15" s="18"/>
      <c r="M15" s="80">
        <v>370316</v>
      </c>
      <c r="N15" s="30" t="s">
        <v>34</v>
      </c>
      <c r="O15" s="30" t="s">
        <v>34</v>
      </c>
      <c r="P15" s="21"/>
      <c r="Q15" s="25"/>
      <c r="R15" s="15"/>
      <c r="S15" s="15"/>
    </row>
    <row r="16" spans="1:19" s="4" customFormat="1" ht="13.5" customHeight="1">
      <c r="A16" s="18" t="s">
        <v>41</v>
      </c>
      <c r="B16" s="74" t="s">
        <v>749</v>
      </c>
      <c r="C16" s="75"/>
      <c r="D16" s="75"/>
      <c r="E16" s="75"/>
      <c r="F16" s="75"/>
      <c r="G16" s="76"/>
      <c r="H16" s="76"/>
      <c r="I16" s="77"/>
      <c r="J16" s="74" t="s">
        <v>84</v>
      </c>
      <c r="K16" s="80">
        <v>240</v>
      </c>
      <c r="L16" s="78" t="s">
        <v>578</v>
      </c>
      <c r="M16" s="80">
        <v>370316</v>
      </c>
      <c r="N16" s="18" t="s">
        <v>34</v>
      </c>
      <c r="O16" s="18" t="s">
        <v>34</v>
      </c>
      <c r="P16" s="80">
        <v>370316</v>
      </c>
      <c r="Q16" s="74" t="s">
        <v>750</v>
      </c>
      <c r="R16" s="78"/>
      <c r="S16" s="15"/>
    </row>
    <row r="17" spans="1:19" s="4" customFormat="1" ht="25.5" customHeight="1">
      <c r="A17" s="18"/>
      <c r="B17" s="74" t="s">
        <v>751</v>
      </c>
      <c r="C17" s="75" t="s">
        <v>559</v>
      </c>
      <c r="D17" s="75" t="s">
        <v>19</v>
      </c>
      <c r="E17" s="75" t="s">
        <v>20</v>
      </c>
      <c r="F17" s="75" t="s">
        <v>239</v>
      </c>
      <c r="G17" s="76">
        <v>670.7</v>
      </c>
      <c r="H17" s="76">
        <v>670.7</v>
      </c>
      <c r="I17" s="77">
        <v>44</v>
      </c>
      <c r="J17" s="74"/>
      <c r="K17" s="79"/>
      <c r="L17" s="78"/>
      <c r="M17" s="80">
        <f>SUM(M16)</f>
        <v>370316</v>
      </c>
      <c r="N17" s="18" t="s">
        <v>34</v>
      </c>
      <c r="O17" s="18" t="s">
        <v>34</v>
      </c>
      <c r="P17" s="79"/>
      <c r="Q17" s="78"/>
      <c r="R17" s="78"/>
      <c r="S17" s="15"/>
    </row>
    <row r="18" spans="1:19" s="4" customFormat="1" ht="29.25" customHeight="1">
      <c r="A18" s="18" t="s">
        <v>575</v>
      </c>
      <c r="B18" s="19" t="s">
        <v>94</v>
      </c>
      <c r="C18" s="18"/>
      <c r="D18" s="18"/>
      <c r="E18" s="18"/>
      <c r="F18" s="18"/>
      <c r="G18" s="20"/>
      <c r="H18" s="20"/>
      <c r="I18" s="18"/>
      <c r="J18" s="19"/>
      <c r="K18" s="21"/>
      <c r="L18" s="18"/>
      <c r="M18" s="21"/>
      <c r="N18" s="18"/>
      <c r="O18" s="18"/>
      <c r="P18" s="21"/>
      <c r="Q18" s="25"/>
      <c r="R18" s="15"/>
      <c r="S18" s="15"/>
    </row>
    <row r="19" spans="1:19" s="4" customFormat="1" ht="28.5" customHeight="1">
      <c r="A19" s="18"/>
      <c r="B19" s="19" t="s">
        <v>710</v>
      </c>
      <c r="C19" s="18"/>
      <c r="D19" s="18"/>
      <c r="E19" s="18"/>
      <c r="F19" s="18"/>
      <c r="G19" s="22">
        <f>SUM(G21+G23+G25+G27+G29+G33+G267+G35+G31+G37+G39+G41+G44+G47+G50+G53+G56+G59+G61+G63+G66+G68+G71+G74+G77+G80+G83+G86+G89+G91+G93+G96+G99+G101+G103+G105)</f>
        <v>109174.62</v>
      </c>
      <c r="H19" s="22">
        <f>SUM(H21+H23+H25+H27+H29+H33+H267+H35+H31+H37+H39+H41+H44+H47+H50+H53+H56+H59+H61+H63+H66+H68+H71+H74+H77+H80+H83+H86+H89+H91+H93+H96+H99+H101+H103+H105)</f>
        <v>77250.32999999997</v>
      </c>
      <c r="I19" s="23">
        <f>SUM(I21+I23+I25+I27+I29+I33+I267+I35+I31+I37+I39+I41+I44+I47+I50+I53+I56+I59+I61+I63+I66+I68+I71+I74+I77+I80+I83+I86+I89+I91+I93+I96+I99+I101+I103+I105)</f>
        <v>1707</v>
      </c>
      <c r="J19" s="19"/>
      <c r="K19" s="21"/>
      <c r="L19" s="18"/>
      <c r="M19" s="24">
        <f>SUM(M21+M23+M25+M27+M29+M33+M267+M35+M31+M37+M39+M41+M44+M47+M50+M53+M56+M59+M61+M63+M66+M68+M71+M74+M77+M80+M83+M86+M89+M91+M93+M96+M99+M101+M103+M105)</f>
        <v>29870476.589999996</v>
      </c>
      <c r="N19" s="18">
        <v>2020</v>
      </c>
      <c r="O19" s="18">
        <v>2022</v>
      </c>
      <c r="P19" s="21"/>
      <c r="Q19" s="25"/>
      <c r="R19" s="15"/>
      <c r="S19" s="15"/>
    </row>
    <row r="20" spans="1:19" s="4" customFormat="1" ht="13.5" customHeight="1">
      <c r="A20" s="18" t="s">
        <v>756</v>
      </c>
      <c r="B20" s="19" t="s">
        <v>95</v>
      </c>
      <c r="C20" s="18"/>
      <c r="D20" s="18"/>
      <c r="E20" s="18"/>
      <c r="F20" s="18"/>
      <c r="G20" s="20"/>
      <c r="H20" s="20"/>
      <c r="I20" s="18"/>
      <c r="J20" s="19" t="s">
        <v>98</v>
      </c>
      <c r="K20" s="21">
        <v>886.71</v>
      </c>
      <c r="L20" s="18" t="s">
        <v>99</v>
      </c>
      <c r="M20" s="21">
        <v>1399999.89</v>
      </c>
      <c r="N20" s="18">
        <v>2020</v>
      </c>
      <c r="O20" s="18">
        <v>2020</v>
      </c>
      <c r="P20" s="21">
        <f>SUM(M20)</f>
        <v>1399999.89</v>
      </c>
      <c r="Q20" s="25" t="s">
        <v>276</v>
      </c>
      <c r="R20" s="15"/>
      <c r="S20" s="15"/>
    </row>
    <row r="21" spans="1:19" s="4" customFormat="1" ht="13.5" customHeight="1">
      <c r="A21" s="18"/>
      <c r="B21" s="19" t="s">
        <v>96</v>
      </c>
      <c r="C21" s="18">
        <v>1987</v>
      </c>
      <c r="D21" s="18">
        <v>5</v>
      </c>
      <c r="E21" s="18">
        <v>6</v>
      </c>
      <c r="F21" s="18" t="s">
        <v>97</v>
      </c>
      <c r="G21" s="20">
        <v>5650.8</v>
      </c>
      <c r="H21" s="20">
        <v>4174</v>
      </c>
      <c r="I21" s="18">
        <v>186</v>
      </c>
      <c r="J21" s="19"/>
      <c r="K21" s="21"/>
      <c r="L21" s="13"/>
      <c r="M21" s="21">
        <f>SUM(M20)</f>
        <v>1399999.89</v>
      </c>
      <c r="N21" s="18">
        <v>2020</v>
      </c>
      <c r="O21" s="18">
        <v>2020</v>
      </c>
      <c r="P21" s="21"/>
      <c r="Q21" s="25"/>
      <c r="R21" s="15"/>
      <c r="S21" s="15"/>
    </row>
    <row r="22" spans="1:19" s="4" customFormat="1" ht="13.5" customHeight="1">
      <c r="A22" s="18" t="s">
        <v>757</v>
      </c>
      <c r="B22" s="19" t="s">
        <v>246</v>
      </c>
      <c r="C22" s="18"/>
      <c r="D22" s="18"/>
      <c r="E22" s="18"/>
      <c r="F22" s="18"/>
      <c r="G22" s="20"/>
      <c r="H22" s="20"/>
      <c r="I22" s="18"/>
      <c r="J22" s="19" t="s">
        <v>98</v>
      </c>
      <c r="K22" s="21">
        <v>181.7</v>
      </c>
      <c r="L22" s="13" t="s">
        <v>99</v>
      </c>
      <c r="M22" s="21">
        <v>1054000</v>
      </c>
      <c r="N22" s="18">
        <v>2020</v>
      </c>
      <c r="O22" s="18">
        <v>2020</v>
      </c>
      <c r="P22" s="21">
        <f>SUM(M22)</f>
        <v>1054000</v>
      </c>
      <c r="Q22" s="25" t="s">
        <v>277</v>
      </c>
      <c r="R22" s="15"/>
      <c r="S22" s="15"/>
    </row>
    <row r="23" spans="1:19" s="4" customFormat="1" ht="13.5" customHeight="1">
      <c r="A23" s="18"/>
      <c r="B23" s="19" t="s">
        <v>247</v>
      </c>
      <c r="C23" s="18">
        <v>1987</v>
      </c>
      <c r="D23" s="18">
        <v>5</v>
      </c>
      <c r="E23" s="18">
        <v>4</v>
      </c>
      <c r="F23" s="18" t="s">
        <v>97</v>
      </c>
      <c r="G23" s="20">
        <v>4074.4</v>
      </c>
      <c r="H23" s="20">
        <v>2948.3</v>
      </c>
      <c r="I23" s="18">
        <v>59</v>
      </c>
      <c r="J23" s="19"/>
      <c r="K23" s="21"/>
      <c r="L23" s="13"/>
      <c r="M23" s="21">
        <f>SUM(M22)</f>
        <v>1054000</v>
      </c>
      <c r="N23" s="18">
        <v>2020</v>
      </c>
      <c r="O23" s="18">
        <v>2020</v>
      </c>
      <c r="P23" s="21"/>
      <c r="Q23" s="25"/>
      <c r="R23" s="15"/>
      <c r="S23" s="15"/>
    </row>
    <row r="24" spans="1:19" s="4" customFormat="1" ht="13.5" customHeight="1">
      <c r="A24" s="18" t="s">
        <v>758</v>
      </c>
      <c r="B24" s="19" t="s">
        <v>248</v>
      </c>
      <c r="C24" s="18"/>
      <c r="D24" s="18"/>
      <c r="E24" s="18"/>
      <c r="F24" s="18"/>
      <c r="G24" s="20"/>
      <c r="H24" s="20"/>
      <c r="I24" s="18"/>
      <c r="J24" s="19" t="s">
        <v>98</v>
      </c>
      <c r="K24" s="21">
        <v>181.7</v>
      </c>
      <c r="L24" s="13" t="s">
        <v>99</v>
      </c>
      <c r="M24" s="21">
        <v>1072839</v>
      </c>
      <c r="N24" s="18">
        <v>2020</v>
      </c>
      <c r="O24" s="18">
        <v>2020</v>
      </c>
      <c r="P24" s="21">
        <f>SUM(M24)</f>
        <v>1072839</v>
      </c>
      <c r="Q24" s="25" t="s">
        <v>278</v>
      </c>
      <c r="R24" s="15"/>
      <c r="S24" s="15"/>
    </row>
    <row r="25" spans="1:19" s="4" customFormat="1" ht="13.5" customHeight="1">
      <c r="A25" s="18"/>
      <c r="B25" s="19" t="s">
        <v>249</v>
      </c>
      <c r="C25" s="18">
        <v>1989</v>
      </c>
      <c r="D25" s="18">
        <v>5</v>
      </c>
      <c r="E25" s="18">
        <v>4</v>
      </c>
      <c r="F25" s="18" t="s">
        <v>97</v>
      </c>
      <c r="G25" s="20">
        <v>3876.1</v>
      </c>
      <c r="H25" s="20">
        <v>2842.1</v>
      </c>
      <c r="I25" s="18">
        <v>52</v>
      </c>
      <c r="J25" s="19"/>
      <c r="K25" s="21"/>
      <c r="L25" s="13"/>
      <c r="M25" s="21">
        <f>SUM(M24)</f>
        <v>1072839</v>
      </c>
      <c r="N25" s="18">
        <v>2020</v>
      </c>
      <c r="O25" s="18">
        <v>2020</v>
      </c>
      <c r="P25" s="21"/>
      <c r="Q25" s="25"/>
      <c r="R25" s="15"/>
      <c r="S25" s="15"/>
    </row>
    <row r="26" spans="1:19" s="4" customFormat="1" ht="13.5" customHeight="1">
      <c r="A26" s="18" t="s">
        <v>759</v>
      </c>
      <c r="B26" s="19" t="s">
        <v>250</v>
      </c>
      <c r="C26" s="18"/>
      <c r="D26" s="18"/>
      <c r="E26" s="18"/>
      <c r="F26" s="18"/>
      <c r="G26" s="20"/>
      <c r="H26" s="20"/>
      <c r="I26" s="18"/>
      <c r="J26" s="19" t="s">
        <v>98</v>
      </c>
      <c r="K26" s="21">
        <v>181.7</v>
      </c>
      <c r="L26" s="13" t="s">
        <v>99</v>
      </c>
      <c r="M26" s="21">
        <v>1132322</v>
      </c>
      <c r="N26" s="18">
        <v>2020</v>
      </c>
      <c r="O26" s="18">
        <v>2020</v>
      </c>
      <c r="P26" s="21">
        <f>SUM(M26)</f>
        <v>1132322</v>
      </c>
      <c r="Q26" s="25" t="s">
        <v>279</v>
      </c>
      <c r="R26" s="15"/>
      <c r="S26" s="15"/>
    </row>
    <row r="27" spans="1:19" s="4" customFormat="1" ht="13.5" customHeight="1">
      <c r="A27" s="18"/>
      <c r="B27" s="19" t="s">
        <v>251</v>
      </c>
      <c r="C27" s="18">
        <v>1994</v>
      </c>
      <c r="D27" s="18">
        <v>5</v>
      </c>
      <c r="E27" s="18">
        <v>4</v>
      </c>
      <c r="F27" s="18" t="s">
        <v>97</v>
      </c>
      <c r="G27" s="20">
        <v>3952.2</v>
      </c>
      <c r="H27" s="20">
        <v>2903.4</v>
      </c>
      <c r="I27" s="18">
        <v>60</v>
      </c>
      <c r="J27" s="19"/>
      <c r="K27" s="21"/>
      <c r="L27" s="13"/>
      <c r="M27" s="21">
        <f>SUM(M26)</f>
        <v>1132322</v>
      </c>
      <c r="N27" s="18">
        <v>2020</v>
      </c>
      <c r="O27" s="18">
        <v>2020</v>
      </c>
      <c r="P27" s="21"/>
      <c r="Q27" s="25"/>
      <c r="R27" s="15"/>
      <c r="S27" s="15"/>
    </row>
    <row r="28" spans="1:19" s="4" customFormat="1" ht="13.5" customHeight="1">
      <c r="A28" s="18" t="s">
        <v>760</v>
      </c>
      <c r="B28" s="19" t="s">
        <v>252</v>
      </c>
      <c r="C28" s="18"/>
      <c r="D28" s="18"/>
      <c r="E28" s="18"/>
      <c r="F28" s="18"/>
      <c r="G28" s="20"/>
      <c r="H28" s="20"/>
      <c r="I28" s="18"/>
      <c r="J28" s="19" t="s">
        <v>98</v>
      </c>
      <c r="K28" s="21">
        <v>181.7</v>
      </c>
      <c r="L28" s="13" t="s">
        <v>99</v>
      </c>
      <c r="M28" s="21">
        <v>1040716.49</v>
      </c>
      <c r="N28" s="18">
        <v>2020</v>
      </c>
      <c r="O28" s="18">
        <v>2020</v>
      </c>
      <c r="P28" s="21">
        <f>SUM(M28)</f>
        <v>1040716.49</v>
      </c>
      <c r="Q28" s="25" t="s">
        <v>280</v>
      </c>
      <c r="R28" s="15"/>
      <c r="S28" s="15"/>
    </row>
    <row r="29" spans="1:19" s="4" customFormat="1" ht="13.5" customHeight="1">
      <c r="A29" s="18"/>
      <c r="B29" s="19" t="s">
        <v>253</v>
      </c>
      <c r="C29" s="18">
        <v>1982</v>
      </c>
      <c r="D29" s="18">
        <v>5</v>
      </c>
      <c r="E29" s="18">
        <v>4</v>
      </c>
      <c r="F29" s="18" t="s">
        <v>97</v>
      </c>
      <c r="G29" s="20">
        <v>3899.9</v>
      </c>
      <c r="H29" s="20">
        <v>2851.3</v>
      </c>
      <c r="I29" s="18">
        <v>59</v>
      </c>
      <c r="J29" s="19"/>
      <c r="K29" s="21"/>
      <c r="L29" s="13"/>
      <c r="M29" s="21">
        <f>SUM(M28)</f>
        <v>1040716.49</v>
      </c>
      <c r="N29" s="18">
        <v>2020</v>
      </c>
      <c r="O29" s="18">
        <v>2020</v>
      </c>
      <c r="P29" s="21"/>
      <c r="Q29" s="25"/>
      <c r="R29" s="15"/>
      <c r="S29" s="15"/>
    </row>
    <row r="30" spans="1:19" s="4" customFormat="1" ht="13.5" customHeight="1">
      <c r="A30" s="18" t="s">
        <v>761</v>
      </c>
      <c r="B30" s="19" t="s">
        <v>254</v>
      </c>
      <c r="C30" s="18"/>
      <c r="D30" s="18"/>
      <c r="E30" s="18"/>
      <c r="F30" s="18"/>
      <c r="G30" s="20"/>
      <c r="H30" s="20"/>
      <c r="I30" s="18"/>
      <c r="J30" s="19" t="s">
        <v>98</v>
      </c>
      <c r="K30" s="21">
        <v>694.7</v>
      </c>
      <c r="L30" s="13" t="s">
        <v>99</v>
      </c>
      <c r="M30" s="21">
        <v>1003410.48</v>
      </c>
      <c r="N30" s="18">
        <v>2020</v>
      </c>
      <c r="O30" s="18">
        <v>2020</v>
      </c>
      <c r="P30" s="21">
        <f>SUM(M30)</f>
        <v>1003410.48</v>
      </c>
      <c r="Q30" s="25" t="s">
        <v>281</v>
      </c>
      <c r="R30" s="15"/>
      <c r="S30" s="15"/>
    </row>
    <row r="31" spans="1:19" s="4" customFormat="1" ht="13.5" customHeight="1">
      <c r="A31" s="18"/>
      <c r="B31" s="19" t="s">
        <v>255</v>
      </c>
      <c r="C31" s="18">
        <v>1976</v>
      </c>
      <c r="D31" s="18">
        <v>5</v>
      </c>
      <c r="E31" s="18">
        <v>4</v>
      </c>
      <c r="F31" s="18" t="s">
        <v>97</v>
      </c>
      <c r="G31" s="20">
        <v>3735.3</v>
      </c>
      <c r="H31" s="20">
        <v>2714.1</v>
      </c>
      <c r="I31" s="18">
        <v>60</v>
      </c>
      <c r="J31" s="19"/>
      <c r="K31" s="21"/>
      <c r="L31" s="13"/>
      <c r="M31" s="21">
        <f>SUM(M30)</f>
        <v>1003410.48</v>
      </c>
      <c r="N31" s="18">
        <v>2020</v>
      </c>
      <c r="O31" s="18">
        <v>2020</v>
      </c>
      <c r="P31" s="21"/>
      <c r="Q31" s="25"/>
      <c r="R31" s="15"/>
      <c r="S31" s="15"/>
    </row>
    <row r="32" spans="1:19" s="4" customFormat="1" ht="13.5" customHeight="1">
      <c r="A32" s="18" t="s">
        <v>762</v>
      </c>
      <c r="B32" s="19" t="s">
        <v>257</v>
      </c>
      <c r="C32" s="18"/>
      <c r="D32" s="18"/>
      <c r="E32" s="18"/>
      <c r="F32" s="18"/>
      <c r="G32" s="20"/>
      <c r="H32" s="20"/>
      <c r="I32" s="18"/>
      <c r="J32" s="19" t="s">
        <v>98</v>
      </c>
      <c r="K32" s="21">
        <v>701.7</v>
      </c>
      <c r="L32" s="13" t="s">
        <v>99</v>
      </c>
      <c r="M32" s="21">
        <v>1009996</v>
      </c>
      <c r="N32" s="18">
        <v>2020</v>
      </c>
      <c r="O32" s="18">
        <v>2020</v>
      </c>
      <c r="P32" s="21">
        <f>SUM(M32)</f>
        <v>1009996</v>
      </c>
      <c r="Q32" s="25" t="s">
        <v>282</v>
      </c>
      <c r="R32" s="15"/>
      <c r="S32" s="15"/>
    </row>
    <row r="33" spans="1:19" s="4" customFormat="1" ht="13.5" customHeight="1">
      <c r="A33" s="18"/>
      <c r="B33" s="19" t="s">
        <v>258</v>
      </c>
      <c r="C33" s="18">
        <v>1974</v>
      </c>
      <c r="D33" s="18">
        <v>5</v>
      </c>
      <c r="E33" s="18">
        <v>4</v>
      </c>
      <c r="F33" s="18" t="s">
        <v>97</v>
      </c>
      <c r="G33" s="20">
        <v>3739.7</v>
      </c>
      <c r="H33" s="20">
        <v>2721.4</v>
      </c>
      <c r="I33" s="18">
        <v>54</v>
      </c>
      <c r="J33" s="19"/>
      <c r="K33" s="21"/>
      <c r="L33" s="13"/>
      <c r="M33" s="21">
        <f>SUM(M32)</f>
        <v>1009996</v>
      </c>
      <c r="N33" s="18">
        <v>2020</v>
      </c>
      <c r="O33" s="18">
        <v>2020</v>
      </c>
      <c r="P33" s="21"/>
      <c r="Q33" s="25"/>
      <c r="R33" s="15"/>
      <c r="S33" s="15"/>
    </row>
    <row r="34" spans="1:19" s="4" customFormat="1" ht="13.5" customHeight="1">
      <c r="A34" s="18" t="s">
        <v>763</v>
      </c>
      <c r="B34" s="19" t="s">
        <v>259</v>
      </c>
      <c r="C34" s="18"/>
      <c r="D34" s="18"/>
      <c r="E34" s="18"/>
      <c r="F34" s="18"/>
      <c r="G34" s="20"/>
      <c r="H34" s="20"/>
      <c r="I34" s="18"/>
      <c r="J34" s="19" t="s">
        <v>98</v>
      </c>
      <c r="K34" s="21">
        <v>653.7</v>
      </c>
      <c r="L34" s="13" t="s">
        <v>99</v>
      </c>
      <c r="M34" s="21">
        <v>961834.35</v>
      </c>
      <c r="N34" s="18">
        <v>2020</v>
      </c>
      <c r="O34" s="18">
        <v>2020</v>
      </c>
      <c r="P34" s="21">
        <f>SUM(M34)</f>
        <v>961834.35</v>
      </c>
      <c r="Q34" s="25" t="s">
        <v>283</v>
      </c>
      <c r="R34" s="15"/>
      <c r="S34" s="15"/>
    </row>
    <row r="35" spans="1:19" s="4" customFormat="1" ht="13.5" customHeight="1">
      <c r="A35" s="18"/>
      <c r="B35" s="19" t="s">
        <v>260</v>
      </c>
      <c r="C35" s="18">
        <v>1979</v>
      </c>
      <c r="D35" s="18">
        <v>5</v>
      </c>
      <c r="E35" s="18">
        <v>4</v>
      </c>
      <c r="F35" s="18" t="s">
        <v>97</v>
      </c>
      <c r="G35" s="20">
        <v>3897.7</v>
      </c>
      <c r="H35" s="20">
        <v>2781.3</v>
      </c>
      <c r="I35" s="18">
        <v>57</v>
      </c>
      <c r="J35" s="19"/>
      <c r="K35" s="21"/>
      <c r="L35" s="13"/>
      <c r="M35" s="21">
        <f>SUM(M34)</f>
        <v>961834.35</v>
      </c>
      <c r="N35" s="18">
        <v>2020</v>
      </c>
      <c r="O35" s="18">
        <v>2020</v>
      </c>
      <c r="P35" s="21"/>
      <c r="Q35" s="25"/>
      <c r="R35" s="15"/>
      <c r="S35" s="15"/>
    </row>
    <row r="36" spans="1:19" s="4" customFormat="1" ht="13.5" customHeight="1">
      <c r="A36" s="18" t="s">
        <v>764</v>
      </c>
      <c r="B36" s="19" t="s">
        <v>266</v>
      </c>
      <c r="C36" s="18"/>
      <c r="D36" s="18"/>
      <c r="E36" s="18"/>
      <c r="F36" s="18"/>
      <c r="G36" s="20"/>
      <c r="H36" s="20"/>
      <c r="I36" s="18"/>
      <c r="J36" s="19" t="s">
        <v>98</v>
      </c>
      <c r="K36" s="21">
        <v>821.7</v>
      </c>
      <c r="L36" s="13" t="s">
        <v>99</v>
      </c>
      <c r="M36" s="21">
        <v>911878</v>
      </c>
      <c r="N36" s="18">
        <v>2021</v>
      </c>
      <c r="O36" s="18">
        <v>2021</v>
      </c>
      <c r="P36" s="21">
        <f>SUM(M36)</f>
        <v>911878</v>
      </c>
      <c r="Q36" s="25" t="s">
        <v>284</v>
      </c>
      <c r="R36" s="15"/>
      <c r="S36" s="15"/>
    </row>
    <row r="37" spans="1:19" s="4" customFormat="1" ht="13.5" customHeight="1">
      <c r="A37" s="18"/>
      <c r="B37" s="19" t="s">
        <v>267</v>
      </c>
      <c r="C37" s="18">
        <v>1988</v>
      </c>
      <c r="D37" s="18">
        <v>5</v>
      </c>
      <c r="E37" s="18">
        <v>4</v>
      </c>
      <c r="F37" s="18" t="s">
        <v>97</v>
      </c>
      <c r="G37" s="20">
        <v>3823.5</v>
      </c>
      <c r="H37" s="20">
        <v>2775.8</v>
      </c>
      <c r="I37" s="18">
        <v>58</v>
      </c>
      <c r="J37" s="19"/>
      <c r="K37" s="21"/>
      <c r="L37" s="13"/>
      <c r="M37" s="21">
        <f>SUM(M36)</f>
        <v>911878</v>
      </c>
      <c r="N37" s="18">
        <v>2021</v>
      </c>
      <c r="O37" s="18">
        <v>2021</v>
      </c>
      <c r="P37" s="21"/>
      <c r="Q37" s="25"/>
      <c r="R37" s="15"/>
      <c r="S37" s="15"/>
    </row>
    <row r="38" spans="1:19" s="4" customFormat="1" ht="13.5" customHeight="1">
      <c r="A38" s="18" t="s">
        <v>765</v>
      </c>
      <c r="B38" s="19" t="s">
        <v>268</v>
      </c>
      <c r="C38" s="18"/>
      <c r="D38" s="18"/>
      <c r="E38" s="18"/>
      <c r="F38" s="18"/>
      <c r="G38" s="20"/>
      <c r="H38" s="20"/>
      <c r="I38" s="18"/>
      <c r="J38" s="19" t="s">
        <v>98</v>
      </c>
      <c r="K38" s="21">
        <v>741.7</v>
      </c>
      <c r="L38" s="18" t="s">
        <v>99</v>
      </c>
      <c r="M38" s="21">
        <v>866989</v>
      </c>
      <c r="N38" s="18">
        <v>2021</v>
      </c>
      <c r="O38" s="18">
        <v>2021</v>
      </c>
      <c r="P38" s="21">
        <f>SUM(M38)</f>
        <v>866989</v>
      </c>
      <c r="Q38" s="25" t="s">
        <v>285</v>
      </c>
      <c r="R38" s="15"/>
      <c r="S38" s="15"/>
    </row>
    <row r="39" spans="1:19" s="4" customFormat="1" ht="13.5" customHeight="1">
      <c r="A39" s="18"/>
      <c r="B39" s="19" t="s">
        <v>269</v>
      </c>
      <c r="C39" s="18">
        <v>1988</v>
      </c>
      <c r="D39" s="18">
        <v>5</v>
      </c>
      <c r="E39" s="18">
        <v>6</v>
      </c>
      <c r="F39" s="18" t="s">
        <v>97</v>
      </c>
      <c r="G39" s="20">
        <v>3921.12</v>
      </c>
      <c r="H39" s="20">
        <v>2871.12</v>
      </c>
      <c r="I39" s="18">
        <v>66</v>
      </c>
      <c r="J39" s="19"/>
      <c r="K39" s="21"/>
      <c r="L39" s="13"/>
      <c r="M39" s="21">
        <f>SUM(M38)</f>
        <v>866989</v>
      </c>
      <c r="N39" s="18">
        <v>2021</v>
      </c>
      <c r="O39" s="18">
        <v>2021</v>
      </c>
      <c r="P39" s="21"/>
      <c r="Q39" s="25"/>
      <c r="R39" s="15"/>
      <c r="S39" s="15"/>
    </row>
    <row r="40" spans="1:19" s="4" customFormat="1" ht="13.5" customHeight="1">
      <c r="A40" s="18" t="s">
        <v>766</v>
      </c>
      <c r="B40" s="19" t="s">
        <v>270</v>
      </c>
      <c r="C40" s="18"/>
      <c r="D40" s="18"/>
      <c r="E40" s="18"/>
      <c r="F40" s="18"/>
      <c r="G40" s="20"/>
      <c r="H40" s="20"/>
      <c r="I40" s="18"/>
      <c r="J40" s="19" t="s">
        <v>86</v>
      </c>
      <c r="K40" s="21">
        <v>1024</v>
      </c>
      <c r="L40" s="13" t="s">
        <v>99</v>
      </c>
      <c r="M40" s="21">
        <v>1855499</v>
      </c>
      <c r="N40" s="18">
        <v>2021</v>
      </c>
      <c r="O40" s="18">
        <v>2021</v>
      </c>
      <c r="P40" s="21">
        <f>SUM(M40)</f>
        <v>1855499</v>
      </c>
      <c r="Q40" s="25" t="s">
        <v>286</v>
      </c>
      <c r="R40" s="15"/>
      <c r="S40" s="15"/>
    </row>
    <row r="41" spans="1:19" s="4" customFormat="1" ht="13.5" customHeight="1">
      <c r="A41" s="18"/>
      <c r="B41" s="19" t="s">
        <v>271</v>
      </c>
      <c r="C41" s="18">
        <v>1980</v>
      </c>
      <c r="D41" s="18">
        <v>5</v>
      </c>
      <c r="E41" s="18">
        <v>8</v>
      </c>
      <c r="F41" s="18" t="s">
        <v>97</v>
      </c>
      <c r="G41" s="20">
        <v>7139.4</v>
      </c>
      <c r="H41" s="20">
        <v>5133</v>
      </c>
      <c r="I41" s="18">
        <v>114</v>
      </c>
      <c r="J41" s="19"/>
      <c r="K41" s="21"/>
      <c r="L41" s="13"/>
      <c r="M41" s="21">
        <f>SUM(M40)</f>
        <v>1855499</v>
      </c>
      <c r="N41" s="18">
        <v>2021</v>
      </c>
      <c r="O41" s="18">
        <v>2021</v>
      </c>
      <c r="P41" s="21"/>
      <c r="Q41" s="25"/>
      <c r="R41" s="15"/>
      <c r="S41" s="15"/>
    </row>
    <row r="42" spans="1:19" s="4" customFormat="1" ht="13.5" customHeight="1">
      <c r="A42" s="18" t="s">
        <v>767</v>
      </c>
      <c r="B42" s="19" t="s">
        <v>522</v>
      </c>
      <c r="C42" s="18"/>
      <c r="D42" s="18"/>
      <c r="E42" s="18"/>
      <c r="F42" s="18"/>
      <c r="G42" s="20"/>
      <c r="H42" s="20"/>
      <c r="I42" s="18"/>
      <c r="J42" s="19" t="s">
        <v>86</v>
      </c>
      <c r="K42" s="21">
        <v>630</v>
      </c>
      <c r="L42" s="13" t="s">
        <v>99</v>
      </c>
      <c r="M42" s="5">
        <v>1150241.4</v>
      </c>
      <c r="N42" s="18">
        <v>2021</v>
      </c>
      <c r="O42" s="18">
        <v>2021</v>
      </c>
      <c r="P42" s="21">
        <f>SUM(M42)</f>
        <v>1150241.4</v>
      </c>
      <c r="Q42" s="25" t="s">
        <v>524</v>
      </c>
      <c r="R42" s="15"/>
      <c r="S42" s="15"/>
    </row>
    <row r="43" spans="1:19" s="4" customFormat="1" ht="13.5" customHeight="1">
      <c r="A43" s="18"/>
      <c r="B43" s="53" t="s">
        <v>522</v>
      </c>
      <c r="C43" s="18"/>
      <c r="D43" s="18"/>
      <c r="E43" s="18"/>
      <c r="F43" s="18"/>
      <c r="G43" s="20"/>
      <c r="H43" s="20"/>
      <c r="I43" s="18"/>
      <c r="J43" s="19" t="s">
        <v>87</v>
      </c>
      <c r="K43" s="21">
        <v>168</v>
      </c>
      <c r="L43" s="13" t="s">
        <v>99</v>
      </c>
      <c r="M43" s="21">
        <v>306731.04</v>
      </c>
      <c r="N43" s="18">
        <v>2021</v>
      </c>
      <c r="O43" s="18">
        <v>2021</v>
      </c>
      <c r="P43" s="21">
        <f>SUM(M43)</f>
        <v>306731.04</v>
      </c>
      <c r="Q43" s="25" t="s">
        <v>524</v>
      </c>
      <c r="R43" s="15"/>
      <c r="S43" s="15"/>
    </row>
    <row r="44" spans="1:19" s="4" customFormat="1" ht="13.5" customHeight="1">
      <c r="A44" s="18"/>
      <c r="B44" s="19" t="s">
        <v>523</v>
      </c>
      <c r="C44" s="18">
        <v>1987</v>
      </c>
      <c r="D44" s="18">
        <v>5</v>
      </c>
      <c r="E44" s="18">
        <v>6</v>
      </c>
      <c r="F44" s="18" t="s">
        <v>97</v>
      </c>
      <c r="G44" s="20">
        <v>5752.8</v>
      </c>
      <c r="H44" s="20">
        <v>4081.8</v>
      </c>
      <c r="I44" s="18">
        <v>87</v>
      </c>
      <c r="J44" s="19"/>
      <c r="K44" s="21"/>
      <c r="L44" s="13"/>
      <c r="M44" s="21">
        <f>SUM(M43+M42)</f>
        <v>1456972.44</v>
      </c>
      <c r="N44" s="18">
        <v>2021</v>
      </c>
      <c r="O44" s="18">
        <v>2021</v>
      </c>
      <c r="P44" s="21"/>
      <c r="Q44" s="25"/>
      <c r="R44" s="15"/>
      <c r="S44" s="15"/>
    </row>
    <row r="45" spans="1:19" s="4" customFormat="1" ht="13.5" customHeight="1">
      <c r="A45" s="18" t="s">
        <v>768</v>
      </c>
      <c r="B45" s="19" t="s">
        <v>528</v>
      </c>
      <c r="C45" s="18"/>
      <c r="D45" s="18"/>
      <c r="E45" s="18"/>
      <c r="F45" s="18"/>
      <c r="G45" s="20"/>
      <c r="H45" s="20"/>
      <c r="I45" s="18"/>
      <c r="J45" s="19" t="s">
        <v>98</v>
      </c>
      <c r="K45" s="21">
        <v>260</v>
      </c>
      <c r="L45" s="18" t="s">
        <v>99</v>
      </c>
      <c r="M45" s="21">
        <v>474702.8</v>
      </c>
      <c r="N45" s="18">
        <v>2021</v>
      </c>
      <c r="O45" s="18">
        <v>2021</v>
      </c>
      <c r="P45" s="21">
        <f>SUM(M45)</f>
        <v>474702.8</v>
      </c>
      <c r="Q45" s="25" t="s">
        <v>542</v>
      </c>
      <c r="R45" s="15"/>
      <c r="S45" s="15"/>
    </row>
    <row r="46" spans="1:19" s="4" customFormat="1" ht="13.5" customHeight="1">
      <c r="A46" s="18"/>
      <c r="B46" s="53" t="s">
        <v>528</v>
      </c>
      <c r="C46" s="18"/>
      <c r="D46" s="18"/>
      <c r="E46" s="18"/>
      <c r="F46" s="18"/>
      <c r="G46" s="20"/>
      <c r="H46" s="20"/>
      <c r="I46" s="18"/>
      <c r="J46" s="19" t="s">
        <v>86</v>
      </c>
      <c r="K46" s="21">
        <v>660</v>
      </c>
      <c r="L46" s="13" t="s">
        <v>99</v>
      </c>
      <c r="M46" s="21">
        <v>1205014.8</v>
      </c>
      <c r="N46" s="18">
        <v>2021</v>
      </c>
      <c r="O46" s="18">
        <v>2021</v>
      </c>
      <c r="P46" s="21">
        <f>SUM(M46)</f>
        <v>1205014.8</v>
      </c>
      <c r="Q46" s="25" t="s">
        <v>542</v>
      </c>
      <c r="R46" s="15"/>
      <c r="S46" s="15"/>
    </row>
    <row r="47" spans="1:19" s="4" customFormat="1" ht="13.5" customHeight="1">
      <c r="A47" s="18"/>
      <c r="B47" s="19" t="s">
        <v>529</v>
      </c>
      <c r="C47" s="18">
        <v>1997</v>
      </c>
      <c r="D47" s="18">
        <v>5</v>
      </c>
      <c r="E47" s="18">
        <v>6</v>
      </c>
      <c r="F47" s="18" t="s">
        <v>97</v>
      </c>
      <c r="G47" s="20">
        <v>5694.1</v>
      </c>
      <c r="H47" s="20">
        <v>4146.7</v>
      </c>
      <c r="I47" s="18">
        <v>84</v>
      </c>
      <c r="J47" s="19"/>
      <c r="K47" s="21"/>
      <c r="L47" s="13"/>
      <c r="M47" s="21">
        <f>SUM(M45:M46)</f>
        <v>1679717.6</v>
      </c>
      <c r="N47" s="18">
        <v>2021</v>
      </c>
      <c r="O47" s="18">
        <v>2021</v>
      </c>
      <c r="P47" s="21"/>
      <c r="Q47" s="25"/>
      <c r="R47" s="15"/>
      <c r="S47" s="15"/>
    </row>
    <row r="48" spans="1:19" s="4" customFormat="1" ht="13.5" customHeight="1">
      <c r="A48" s="26" t="s">
        <v>769</v>
      </c>
      <c r="B48" s="19" t="s">
        <v>530</v>
      </c>
      <c r="C48" s="18"/>
      <c r="D48" s="18"/>
      <c r="E48" s="18"/>
      <c r="F48" s="18"/>
      <c r="G48" s="20"/>
      <c r="H48" s="20"/>
      <c r="I48" s="18"/>
      <c r="J48" s="19" t="s">
        <v>98</v>
      </c>
      <c r="K48" s="21">
        <v>938</v>
      </c>
      <c r="L48" s="13" t="s">
        <v>99</v>
      </c>
      <c r="M48" s="5">
        <v>1199989.64</v>
      </c>
      <c r="N48" s="18">
        <v>2021</v>
      </c>
      <c r="O48" s="18">
        <v>2021</v>
      </c>
      <c r="P48" s="21">
        <f>SUM(M48)</f>
        <v>1199989.64</v>
      </c>
      <c r="Q48" s="25" t="s">
        <v>543</v>
      </c>
      <c r="R48" s="15"/>
      <c r="S48" s="15"/>
    </row>
    <row r="49" spans="1:19" s="4" customFormat="1" ht="13.5" customHeight="1">
      <c r="A49" s="18"/>
      <c r="B49" s="53" t="s">
        <v>530</v>
      </c>
      <c r="C49" s="18"/>
      <c r="D49" s="18"/>
      <c r="E49" s="18"/>
      <c r="F49" s="18"/>
      <c r="G49" s="20"/>
      <c r="H49" s="20"/>
      <c r="I49" s="18"/>
      <c r="J49" s="19" t="s">
        <v>87</v>
      </c>
      <c r="K49" s="21">
        <v>552</v>
      </c>
      <c r="L49" s="13" t="s">
        <v>99</v>
      </c>
      <c r="M49" s="21">
        <v>398908.7</v>
      </c>
      <c r="N49" s="18">
        <v>2021</v>
      </c>
      <c r="O49" s="18">
        <v>2021</v>
      </c>
      <c r="P49" s="21">
        <f>SUM(M49)</f>
        <v>398908.7</v>
      </c>
      <c r="Q49" s="25" t="s">
        <v>543</v>
      </c>
      <c r="R49" s="15"/>
      <c r="S49" s="15"/>
    </row>
    <row r="50" spans="1:19" s="4" customFormat="1" ht="13.5" customHeight="1">
      <c r="A50" s="18"/>
      <c r="B50" s="19" t="s">
        <v>531</v>
      </c>
      <c r="C50" s="18">
        <v>1994</v>
      </c>
      <c r="D50" s="18">
        <v>5</v>
      </c>
      <c r="E50" s="18">
        <v>6</v>
      </c>
      <c r="F50" s="18" t="s">
        <v>97</v>
      </c>
      <c r="G50" s="20">
        <v>5752.8</v>
      </c>
      <c r="H50" s="20">
        <v>4081.8</v>
      </c>
      <c r="I50" s="18">
        <v>87</v>
      </c>
      <c r="J50" s="19"/>
      <c r="K50" s="21"/>
      <c r="L50" s="13"/>
      <c r="M50" s="21">
        <f>SUM(M49+M48)</f>
        <v>1598898.3399999999</v>
      </c>
      <c r="N50" s="18">
        <v>2021</v>
      </c>
      <c r="O50" s="18">
        <v>2021</v>
      </c>
      <c r="P50" s="21"/>
      <c r="Q50" s="25"/>
      <c r="R50" s="15"/>
      <c r="S50" s="15"/>
    </row>
    <row r="51" spans="1:19" s="4" customFormat="1" ht="13.5" customHeight="1">
      <c r="A51" s="18" t="s">
        <v>770</v>
      </c>
      <c r="B51" s="19" t="s">
        <v>538</v>
      </c>
      <c r="C51" s="18"/>
      <c r="D51" s="18"/>
      <c r="E51" s="18"/>
      <c r="F51" s="18"/>
      <c r="G51" s="20"/>
      <c r="H51" s="20"/>
      <c r="I51" s="18"/>
      <c r="J51" s="19" t="s">
        <v>98</v>
      </c>
      <c r="K51" s="21">
        <v>610</v>
      </c>
      <c r="L51" s="13" t="s">
        <v>99</v>
      </c>
      <c r="M51" s="5">
        <v>657551</v>
      </c>
      <c r="N51" s="18">
        <v>2021</v>
      </c>
      <c r="O51" s="18">
        <v>2021</v>
      </c>
      <c r="P51" s="21">
        <f>SUM(M51)</f>
        <v>657551</v>
      </c>
      <c r="Q51" s="25" t="s">
        <v>544</v>
      </c>
      <c r="R51" s="15"/>
      <c r="S51" s="15"/>
    </row>
    <row r="52" spans="1:19" s="4" customFormat="1" ht="13.5" customHeight="1">
      <c r="A52" s="18"/>
      <c r="B52" s="53" t="s">
        <v>538</v>
      </c>
      <c r="C52" s="18"/>
      <c r="D52" s="18"/>
      <c r="E52" s="18"/>
      <c r="F52" s="18"/>
      <c r="G52" s="20"/>
      <c r="H52" s="20"/>
      <c r="I52" s="18"/>
      <c r="J52" s="19" t="s">
        <v>87</v>
      </c>
      <c r="K52" s="21">
        <v>555</v>
      </c>
      <c r="L52" s="13" t="s">
        <v>99</v>
      </c>
      <c r="M52" s="21">
        <v>523013</v>
      </c>
      <c r="N52" s="18">
        <v>2021</v>
      </c>
      <c r="O52" s="18">
        <v>2021</v>
      </c>
      <c r="P52" s="21">
        <f>SUM(M52)</f>
        <v>523013</v>
      </c>
      <c r="Q52" s="25" t="s">
        <v>544</v>
      </c>
      <c r="R52" s="15"/>
      <c r="S52" s="15"/>
    </row>
    <row r="53" spans="1:19" s="4" customFormat="1" ht="13.5" customHeight="1">
      <c r="A53" s="18"/>
      <c r="B53" s="19" t="s">
        <v>539</v>
      </c>
      <c r="C53" s="18">
        <v>1987</v>
      </c>
      <c r="D53" s="18">
        <v>5</v>
      </c>
      <c r="E53" s="18">
        <v>4</v>
      </c>
      <c r="F53" s="18" t="s">
        <v>97</v>
      </c>
      <c r="G53" s="20">
        <v>4006</v>
      </c>
      <c r="H53" s="20">
        <v>2955.6</v>
      </c>
      <c r="I53" s="18">
        <v>65</v>
      </c>
      <c r="J53" s="19"/>
      <c r="K53" s="21"/>
      <c r="L53" s="13"/>
      <c r="M53" s="21">
        <f>SUM(M52+M51)</f>
        <v>1180564</v>
      </c>
      <c r="N53" s="18">
        <v>2021</v>
      </c>
      <c r="O53" s="18">
        <v>2021</v>
      </c>
      <c r="P53" s="21"/>
      <c r="Q53" s="25"/>
      <c r="R53" s="15"/>
      <c r="S53" s="15"/>
    </row>
    <row r="54" spans="1:19" s="4" customFormat="1" ht="13.5" customHeight="1">
      <c r="A54" s="18" t="s">
        <v>771</v>
      </c>
      <c r="B54" s="19" t="s">
        <v>555</v>
      </c>
      <c r="C54" s="18"/>
      <c r="D54" s="18"/>
      <c r="E54" s="18"/>
      <c r="F54" s="18"/>
      <c r="G54" s="20"/>
      <c r="H54" s="20"/>
      <c r="I54" s="18"/>
      <c r="J54" s="19" t="s">
        <v>86</v>
      </c>
      <c r="K54" s="21">
        <v>2500</v>
      </c>
      <c r="L54" s="13" t="s">
        <v>99</v>
      </c>
      <c r="M54" s="21">
        <v>1840000</v>
      </c>
      <c r="N54" s="18">
        <v>2021</v>
      </c>
      <c r="O54" s="18">
        <v>2021</v>
      </c>
      <c r="P54" s="21">
        <f>SUM(M54)</f>
        <v>1840000</v>
      </c>
      <c r="Q54" s="25" t="s">
        <v>560</v>
      </c>
      <c r="R54" s="15"/>
      <c r="S54" s="15"/>
    </row>
    <row r="55" spans="1:19" s="4" customFormat="1" ht="13.5" customHeight="1">
      <c r="A55" s="18"/>
      <c r="B55" s="53" t="s">
        <v>555</v>
      </c>
      <c r="C55" s="18"/>
      <c r="D55" s="18"/>
      <c r="E55" s="18"/>
      <c r="F55" s="18"/>
      <c r="G55" s="20"/>
      <c r="H55" s="20"/>
      <c r="I55" s="18"/>
      <c r="J55" s="19" t="s">
        <v>98</v>
      </c>
      <c r="K55" s="21">
        <v>286</v>
      </c>
      <c r="L55" s="13" t="s">
        <v>99</v>
      </c>
      <c r="M55" s="21">
        <v>390000</v>
      </c>
      <c r="N55" s="18">
        <v>2022</v>
      </c>
      <c r="O55" s="18">
        <v>2022</v>
      </c>
      <c r="P55" s="21">
        <f>SUM(M55)</f>
        <v>390000</v>
      </c>
      <c r="Q55" s="25" t="s">
        <v>560</v>
      </c>
      <c r="R55" s="15"/>
      <c r="S55" s="15"/>
    </row>
    <row r="56" spans="1:19" s="4" customFormat="1" ht="13.5" customHeight="1">
      <c r="A56" s="18"/>
      <c r="B56" s="19" t="s">
        <v>556</v>
      </c>
      <c r="C56" s="18">
        <v>1979</v>
      </c>
      <c r="D56" s="18">
        <v>5</v>
      </c>
      <c r="E56" s="18">
        <v>6</v>
      </c>
      <c r="F56" s="18" t="s">
        <v>239</v>
      </c>
      <c r="G56" s="20">
        <v>5987.5</v>
      </c>
      <c r="H56" s="20">
        <v>4420.7</v>
      </c>
      <c r="I56" s="18">
        <v>88</v>
      </c>
      <c r="J56" s="19"/>
      <c r="K56" s="21"/>
      <c r="L56" s="13"/>
      <c r="M56" s="21">
        <f>SUM(M54+M55)</f>
        <v>2230000</v>
      </c>
      <c r="N56" s="18">
        <v>2021</v>
      </c>
      <c r="O56" s="18">
        <v>2022</v>
      </c>
      <c r="P56" s="21"/>
      <c r="Q56" s="25"/>
      <c r="R56" s="15"/>
      <c r="S56" s="15"/>
    </row>
    <row r="57" spans="1:19" s="9" customFormat="1" ht="15" customHeight="1">
      <c r="A57" s="18" t="s">
        <v>772</v>
      </c>
      <c r="B57" s="19" t="s">
        <v>566</v>
      </c>
      <c r="C57" s="18"/>
      <c r="D57" s="18"/>
      <c r="E57" s="18"/>
      <c r="F57" s="18"/>
      <c r="G57" s="20"/>
      <c r="H57" s="20"/>
      <c r="I57" s="20"/>
      <c r="J57" s="19" t="s">
        <v>87</v>
      </c>
      <c r="K57" s="21">
        <v>60</v>
      </c>
      <c r="L57" s="18" t="s">
        <v>99</v>
      </c>
      <c r="M57" s="21">
        <v>274000</v>
      </c>
      <c r="N57" s="18">
        <v>2021</v>
      </c>
      <c r="O57" s="18">
        <v>2021</v>
      </c>
      <c r="P57" s="21"/>
      <c r="Q57" s="25" t="s">
        <v>568</v>
      </c>
      <c r="R57" s="15"/>
      <c r="S57" s="15"/>
    </row>
    <row r="58" spans="1:19" s="9" customFormat="1" ht="15" customHeight="1">
      <c r="A58" s="18"/>
      <c r="B58" s="53" t="s">
        <v>566</v>
      </c>
      <c r="C58" s="18"/>
      <c r="D58" s="18"/>
      <c r="E58" s="18"/>
      <c r="F58" s="18"/>
      <c r="G58" s="20"/>
      <c r="H58" s="20"/>
      <c r="I58" s="20"/>
      <c r="J58" s="19" t="s">
        <v>98</v>
      </c>
      <c r="K58" s="21">
        <v>65</v>
      </c>
      <c r="L58" s="18" t="s">
        <v>99</v>
      </c>
      <c r="M58" s="21">
        <v>912000</v>
      </c>
      <c r="N58" s="18">
        <v>2021</v>
      </c>
      <c r="O58" s="18">
        <v>2021</v>
      </c>
      <c r="P58" s="21"/>
      <c r="Q58" s="25" t="s">
        <v>568</v>
      </c>
      <c r="R58" s="15"/>
      <c r="S58" s="15"/>
    </row>
    <row r="59" spans="1:19" s="9" customFormat="1" ht="15" customHeight="1">
      <c r="A59" s="18"/>
      <c r="B59" s="19" t="s">
        <v>567</v>
      </c>
      <c r="C59" s="18">
        <v>1994</v>
      </c>
      <c r="D59" s="18">
        <v>5</v>
      </c>
      <c r="E59" s="18">
        <v>4</v>
      </c>
      <c r="F59" s="18" t="s">
        <v>97</v>
      </c>
      <c r="G59" s="20">
        <v>3827.8</v>
      </c>
      <c r="H59" s="20">
        <v>2852.9</v>
      </c>
      <c r="I59" s="43">
        <v>56</v>
      </c>
      <c r="J59" s="15"/>
      <c r="K59" s="21"/>
      <c r="L59" s="18"/>
      <c r="M59" s="21">
        <f>SUM(M57:M58)</f>
        <v>1186000</v>
      </c>
      <c r="N59" s="18">
        <v>2021</v>
      </c>
      <c r="O59" s="18">
        <v>2021</v>
      </c>
      <c r="P59" s="21"/>
      <c r="Q59" s="25"/>
      <c r="R59" s="15"/>
      <c r="S59" s="15"/>
    </row>
    <row r="60" spans="1:19" s="9" customFormat="1" ht="15" customHeight="1">
      <c r="A60" s="18" t="s">
        <v>773</v>
      </c>
      <c r="B60" s="19" t="s">
        <v>572</v>
      </c>
      <c r="C60" s="18"/>
      <c r="D60" s="18"/>
      <c r="E60" s="18"/>
      <c r="F60" s="18"/>
      <c r="G60" s="20"/>
      <c r="H60" s="20"/>
      <c r="I60" s="18"/>
      <c r="J60" s="19" t="s">
        <v>98</v>
      </c>
      <c r="K60" s="21">
        <v>751</v>
      </c>
      <c r="L60" s="13" t="s">
        <v>99</v>
      </c>
      <c r="M60" s="5">
        <v>1085766</v>
      </c>
      <c r="N60" s="18">
        <v>2021</v>
      </c>
      <c r="O60" s="18">
        <v>2021</v>
      </c>
      <c r="P60" s="21">
        <f>SUM(M60)</f>
        <v>1085766</v>
      </c>
      <c r="Q60" s="25" t="s">
        <v>574</v>
      </c>
      <c r="R60" s="15"/>
      <c r="S60" s="15"/>
    </row>
    <row r="61" spans="1:19" s="9" customFormat="1" ht="15" customHeight="1">
      <c r="A61" s="18"/>
      <c r="B61" s="19" t="s">
        <v>573</v>
      </c>
      <c r="C61" s="18">
        <v>1989</v>
      </c>
      <c r="D61" s="18">
        <v>5</v>
      </c>
      <c r="E61" s="18">
        <v>4</v>
      </c>
      <c r="F61" s="18" t="s">
        <v>97</v>
      </c>
      <c r="G61" s="20">
        <v>3916.9</v>
      </c>
      <c r="H61" s="20">
        <v>2880.1</v>
      </c>
      <c r="I61" s="18">
        <v>53</v>
      </c>
      <c r="J61" s="19"/>
      <c r="K61" s="21"/>
      <c r="L61" s="13"/>
      <c r="M61" s="21">
        <f>SUM(M60)</f>
        <v>1085766</v>
      </c>
      <c r="N61" s="18">
        <v>2021</v>
      </c>
      <c r="O61" s="18">
        <v>2021</v>
      </c>
      <c r="P61" s="21"/>
      <c r="Q61" s="25"/>
      <c r="R61" s="15"/>
      <c r="S61" s="15"/>
    </row>
    <row r="62" spans="1:19" s="9" customFormat="1" ht="15" customHeight="1">
      <c r="A62" s="18" t="s">
        <v>774</v>
      </c>
      <c r="B62" s="19" t="s">
        <v>576</v>
      </c>
      <c r="C62" s="18"/>
      <c r="D62" s="18"/>
      <c r="E62" s="18"/>
      <c r="F62" s="18"/>
      <c r="G62" s="20"/>
      <c r="H62" s="20"/>
      <c r="I62" s="18"/>
      <c r="J62" s="19" t="s">
        <v>86</v>
      </c>
      <c r="K62" s="21">
        <v>1055</v>
      </c>
      <c r="L62" s="13" t="s">
        <v>99</v>
      </c>
      <c r="M62" s="5">
        <v>1900000</v>
      </c>
      <c r="N62" s="18">
        <v>2022</v>
      </c>
      <c r="O62" s="18">
        <v>2022</v>
      </c>
      <c r="P62" s="21">
        <f>SUM(M62)</f>
        <v>1900000</v>
      </c>
      <c r="Q62" s="25" t="s">
        <v>581</v>
      </c>
      <c r="R62" s="15"/>
      <c r="S62" s="15"/>
    </row>
    <row r="63" spans="1:19" s="9" customFormat="1" ht="15" customHeight="1">
      <c r="A63" s="18"/>
      <c r="B63" s="19" t="s">
        <v>577</v>
      </c>
      <c r="C63" s="18">
        <v>1982</v>
      </c>
      <c r="D63" s="18">
        <v>5</v>
      </c>
      <c r="E63" s="18">
        <v>6</v>
      </c>
      <c r="F63" s="18" t="s">
        <v>239</v>
      </c>
      <c r="G63" s="20">
        <v>6074.5</v>
      </c>
      <c r="H63" s="20">
        <v>4561.71</v>
      </c>
      <c r="I63" s="18">
        <v>76</v>
      </c>
      <c r="J63" s="19"/>
      <c r="K63" s="21"/>
      <c r="L63" s="13"/>
      <c r="M63" s="21">
        <v>1900000</v>
      </c>
      <c r="N63" s="18">
        <v>2022</v>
      </c>
      <c r="O63" s="18">
        <v>2022</v>
      </c>
      <c r="P63" s="21"/>
      <c r="Q63" s="25"/>
      <c r="R63" s="15"/>
      <c r="S63" s="15"/>
    </row>
    <row r="64" spans="1:19" s="9" customFormat="1" ht="15" customHeight="1">
      <c r="A64" s="26" t="s">
        <v>775</v>
      </c>
      <c r="B64" s="19" t="s">
        <v>579</v>
      </c>
      <c r="C64" s="18"/>
      <c r="D64" s="18"/>
      <c r="E64" s="18"/>
      <c r="F64" s="18"/>
      <c r="G64" s="20"/>
      <c r="H64" s="20"/>
      <c r="I64" s="18"/>
      <c r="J64" s="19" t="s">
        <v>87</v>
      </c>
      <c r="K64" s="21">
        <v>486</v>
      </c>
      <c r="L64" s="13" t="s">
        <v>99</v>
      </c>
      <c r="M64" s="5">
        <v>450000</v>
      </c>
      <c r="N64" s="18">
        <v>2022</v>
      </c>
      <c r="O64" s="18">
        <v>2022</v>
      </c>
      <c r="P64" s="21">
        <f>SUM(M64)</f>
        <v>450000</v>
      </c>
      <c r="Q64" s="25" t="s">
        <v>582</v>
      </c>
      <c r="R64" s="15"/>
      <c r="S64" s="15"/>
    </row>
    <row r="65" spans="1:19" s="9" customFormat="1" ht="15" customHeight="1">
      <c r="A65" s="18"/>
      <c r="B65" s="53" t="s">
        <v>579</v>
      </c>
      <c r="C65" s="18"/>
      <c r="D65" s="18"/>
      <c r="E65" s="18"/>
      <c r="F65" s="18"/>
      <c r="G65" s="20"/>
      <c r="H65" s="20"/>
      <c r="I65" s="18"/>
      <c r="J65" s="19" t="s">
        <v>98</v>
      </c>
      <c r="K65" s="21">
        <v>635</v>
      </c>
      <c r="L65" s="13" t="s">
        <v>99</v>
      </c>
      <c r="M65" s="5">
        <v>848000</v>
      </c>
      <c r="N65" s="18">
        <v>2022</v>
      </c>
      <c r="O65" s="18">
        <v>2022</v>
      </c>
      <c r="P65" s="21">
        <f>SUM(M65)</f>
        <v>848000</v>
      </c>
      <c r="Q65" s="25" t="s">
        <v>582</v>
      </c>
      <c r="R65" s="15"/>
      <c r="S65" s="15"/>
    </row>
    <row r="66" spans="1:19" s="9" customFormat="1" ht="15" customHeight="1">
      <c r="A66" s="18"/>
      <c r="B66" s="19" t="s">
        <v>580</v>
      </c>
      <c r="C66" s="18">
        <v>1986</v>
      </c>
      <c r="D66" s="18">
        <v>5</v>
      </c>
      <c r="E66" s="18">
        <v>4</v>
      </c>
      <c r="F66" s="18" t="s">
        <v>97</v>
      </c>
      <c r="G66" s="20">
        <v>3890.3</v>
      </c>
      <c r="H66" s="20">
        <v>2768.3</v>
      </c>
      <c r="I66" s="18">
        <v>57</v>
      </c>
      <c r="J66" s="19"/>
      <c r="K66" s="21"/>
      <c r="L66" s="13"/>
      <c r="M66" s="21">
        <f>SUM(M64:M65)</f>
        <v>1298000</v>
      </c>
      <c r="N66" s="18">
        <v>2022</v>
      </c>
      <c r="O66" s="18">
        <v>2022</v>
      </c>
      <c r="P66" s="21"/>
      <c r="Q66" s="25"/>
      <c r="R66" s="15"/>
      <c r="S66" s="15"/>
    </row>
    <row r="67" spans="1:19" s="9" customFormat="1" ht="15" customHeight="1">
      <c r="A67" s="18" t="s">
        <v>776</v>
      </c>
      <c r="B67" s="19" t="s">
        <v>585</v>
      </c>
      <c r="C67" s="18"/>
      <c r="D67" s="18"/>
      <c r="E67" s="18"/>
      <c r="F67" s="18"/>
      <c r="G67" s="20"/>
      <c r="H67" s="20"/>
      <c r="I67" s="18"/>
      <c r="J67" s="19" t="s">
        <v>86</v>
      </c>
      <c r="K67" s="21">
        <v>593</v>
      </c>
      <c r="L67" s="13" t="s">
        <v>99</v>
      </c>
      <c r="M67" s="5">
        <v>810000</v>
      </c>
      <c r="N67" s="18">
        <v>2022</v>
      </c>
      <c r="O67" s="18">
        <v>2022</v>
      </c>
      <c r="P67" s="21">
        <f>SUM(M67)</f>
        <v>810000</v>
      </c>
      <c r="Q67" s="25" t="s">
        <v>631</v>
      </c>
      <c r="R67" s="15"/>
      <c r="S67" s="15"/>
    </row>
    <row r="68" spans="1:19" s="9" customFormat="1" ht="15" customHeight="1">
      <c r="A68" s="18"/>
      <c r="B68" s="19" t="s">
        <v>586</v>
      </c>
      <c r="C68" s="18">
        <v>1984</v>
      </c>
      <c r="D68" s="18">
        <v>3</v>
      </c>
      <c r="E68" s="18">
        <v>3</v>
      </c>
      <c r="F68" s="18" t="s">
        <v>239</v>
      </c>
      <c r="G68" s="20">
        <v>2413</v>
      </c>
      <c r="H68" s="20">
        <v>1583</v>
      </c>
      <c r="I68" s="18">
        <v>66</v>
      </c>
      <c r="J68" s="19"/>
      <c r="K68" s="21"/>
      <c r="L68" s="13"/>
      <c r="M68" s="21">
        <v>810000</v>
      </c>
      <c r="N68" s="18">
        <v>2022</v>
      </c>
      <c r="O68" s="18">
        <v>2022</v>
      </c>
      <c r="P68" s="21"/>
      <c r="Q68" s="25"/>
      <c r="R68" s="15"/>
      <c r="S68" s="15"/>
    </row>
    <row r="69" spans="1:19" s="9" customFormat="1" ht="15" customHeight="1">
      <c r="A69" s="18"/>
      <c r="B69" s="19" t="s">
        <v>588</v>
      </c>
      <c r="C69" s="18"/>
      <c r="D69" s="18"/>
      <c r="E69" s="18"/>
      <c r="F69" s="18"/>
      <c r="G69" s="20"/>
      <c r="H69" s="20"/>
      <c r="I69" s="18"/>
      <c r="J69" s="19" t="s">
        <v>87</v>
      </c>
      <c r="K69" s="21">
        <v>85</v>
      </c>
      <c r="L69" s="13" t="s">
        <v>99</v>
      </c>
      <c r="M69" s="5">
        <v>98809</v>
      </c>
      <c r="N69" s="18">
        <v>2022</v>
      </c>
      <c r="O69" s="18">
        <v>2022</v>
      </c>
      <c r="P69" s="21">
        <f>SUM(M69)</f>
        <v>98809</v>
      </c>
      <c r="Q69" s="25" t="s">
        <v>653</v>
      </c>
      <c r="R69" s="15"/>
      <c r="S69" s="15"/>
    </row>
    <row r="70" spans="1:19" s="9" customFormat="1" ht="15" customHeight="1">
      <c r="A70" s="18"/>
      <c r="B70" s="53" t="s">
        <v>588</v>
      </c>
      <c r="C70" s="18"/>
      <c r="D70" s="18"/>
      <c r="E70" s="18"/>
      <c r="F70" s="18"/>
      <c r="G70" s="20"/>
      <c r="H70" s="20"/>
      <c r="I70" s="18"/>
      <c r="J70" s="19" t="s">
        <v>587</v>
      </c>
      <c r="K70" s="21">
        <v>71.6</v>
      </c>
      <c r="L70" s="13" t="s">
        <v>99</v>
      </c>
      <c r="M70" s="5">
        <v>175000</v>
      </c>
      <c r="N70" s="18">
        <v>2022</v>
      </c>
      <c r="O70" s="18">
        <v>2022</v>
      </c>
      <c r="P70" s="21">
        <f>SUM(M70)</f>
        <v>175000</v>
      </c>
      <c r="Q70" s="25" t="s">
        <v>653</v>
      </c>
      <c r="R70" s="15"/>
      <c r="S70" s="15"/>
    </row>
    <row r="71" spans="1:19" s="9" customFormat="1" ht="15" customHeight="1">
      <c r="A71" s="18"/>
      <c r="B71" s="19" t="s">
        <v>589</v>
      </c>
      <c r="C71" s="18">
        <v>1985</v>
      </c>
      <c r="D71" s="18">
        <v>2</v>
      </c>
      <c r="E71" s="18">
        <v>2</v>
      </c>
      <c r="F71" s="18" t="s">
        <v>97</v>
      </c>
      <c r="G71" s="20">
        <v>1001.7</v>
      </c>
      <c r="H71" s="20">
        <v>583.3</v>
      </c>
      <c r="I71" s="18">
        <v>10</v>
      </c>
      <c r="J71" s="19"/>
      <c r="K71" s="21"/>
      <c r="L71" s="13"/>
      <c r="M71" s="21">
        <f>SUM(M69:M70)</f>
        <v>273809</v>
      </c>
      <c r="N71" s="18">
        <v>2022</v>
      </c>
      <c r="O71" s="18">
        <v>2022</v>
      </c>
      <c r="P71" s="21"/>
      <c r="Q71" s="25"/>
      <c r="R71" s="15"/>
      <c r="S71" s="15"/>
    </row>
    <row r="72" spans="1:19" s="4" customFormat="1" ht="15" customHeight="1">
      <c r="A72" s="18" t="s">
        <v>777</v>
      </c>
      <c r="B72" s="19" t="s">
        <v>590</v>
      </c>
      <c r="C72" s="18"/>
      <c r="D72" s="18"/>
      <c r="E72" s="18"/>
      <c r="F72" s="18"/>
      <c r="G72" s="20"/>
      <c r="H72" s="20"/>
      <c r="I72" s="18"/>
      <c r="J72" s="19" t="s">
        <v>87</v>
      </c>
      <c r="K72" s="21">
        <v>85</v>
      </c>
      <c r="L72" s="13" t="s">
        <v>99</v>
      </c>
      <c r="M72" s="5">
        <v>98809</v>
      </c>
      <c r="N72" s="18">
        <v>2022</v>
      </c>
      <c r="O72" s="18">
        <v>2022</v>
      </c>
      <c r="P72" s="21">
        <f>SUM(M72)</f>
        <v>98809</v>
      </c>
      <c r="Q72" s="25" t="s">
        <v>632</v>
      </c>
      <c r="R72" s="15"/>
      <c r="S72" s="15"/>
    </row>
    <row r="73" spans="1:19" s="4" customFormat="1" ht="15" customHeight="1">
      <c r="A73" s="18"/>
      <c r="B73" s="53" t="s">
        <v>590</v>
      </c>
      <c r="C73" s="18"/>
      <c r="D73" s="18"/>
      <c r="E73" s="18"/>
      <c r="F73" s="18"/>
      <c r="G73" s="20"/>
      <c r="H73" s="20"/>
      <c r="I73" s="18"/>
      <c r="J73" s="19" t="s">
        <v>587</v>
      </c>
      <c r="K73" s="21">
        <v>71.6</v>
      </c>
      <c r="L73" s="13" t="s">
        <v>99</v>
      </c>
      <c r="M73" s="5">
        <v>184000</v>
      </c>
      <c r="N73" s="18">
        <v>2022</v>
      </c>
      <c r="O73" s="18">
        <v>2022</v>
      </c>
      <c r="P73" s="21">
        <f>SUM(M73)</f>
        <v>184000</v>
      </c>
      <c r="Q73" s="25" t="s">
        <v>632</v>
      </c>
      <c r="R73" s="15"/>
      <c r="S73" s="15"/>
    </row>
    <row r="74" spans="1:19" s="9" customFormat="1" ht="15" customHeight="1">
      <c r="A74" s="18"/>
      <c r="B74" s="19" t="s">
        <v>591</v>
      </c>
      <c r="C74" s="18">
        <v>1985</v>
      </c>
      <c r="D74" s="18">
        <v>2</v>
      </c>
      <c r="E74" s="18">
        <v>2</v>
      </c>
      <c r="F74" s="18" t="s">
        <v>97</v>
      </c>
      <c r="G74" s="20">
        <v>1005.7</v>
      </c>
      <c r="H74" s="20">
        <v>580.9</v>
      </c>
      <c r="I74" s="18">
        <v>9</v>
      </c>
      <c r="J74" s="19"/>
      <c r="K74" s="21"/>
      <c r="L74" s="13"/>
      <c r="M74" s="21">
        <f>SUM(M72:M73)</f>
        <v>282809</v>
      </c>
      <c r="N74" s="18">
        <v>2022</v>
      </c>
      <c r="O74" s="18">
        <v>2022</v>
      </c>
      <c r="P74" s="21"/>
      <c r="Q74" s="25"/>
      <c r="R74" s="15"/>
      <c r="S74" s="15"/>
    </row>
    <row r="75" spans="1:19" s="4" customFormat="1" ht="15" customHeight="1">
      <c r="A75" s="18" t="s">
        <v>779</v>
      </c>
      <c r="B75" s="19" t="s">
        <v>592</v>
      </c>
      <c r="C75" s="18"/>
      <c r="D75" s="18"/>
      <c r="E75" s="18"/>
      <c r="F75" s="18"/>
      <c r="G75" s="20"/>
      <c r="H75" s="20"/>
      <c r="I75" s="18"/>
      <c r="J75" s="19" t="s">
        <v>87</v>
      </c>
      <c r="K75" s="21">
        <v>85</v>
      </c>
      <c r="L75" s="13" t="s">
        <v>99</v>
      </c>
      <c r="M75" s="5">
        <v>98809</v>
      </c>
      <c r="N75" s="18">
        <v>2022</v>
      </c>
      <c r="O75" s="18">
        <v>2022</v>
      </c>
      <c r="P75" s="21">
        <f>SUM(M75)</f>
        <v>98809</v>
      </c>
      <c r="Q75" s="25" t="s">
        <v>633</v>
      </c>
      <c r="R75" s="15"/>
      <c r="S75" s="15"/>
    </row>
    <row r="76" spans="1:19" s="4" customFormat="1" ht="15" customHeight="1">
      <c r="A76" s="18"/>
      <c r="B76" s="53" t="s">
        <v>592</v>
      </c>
      <c r="C76" s="18"/>
      <c r="D76" s="18"/>
      <c r="E76" s="18"/>
      <c r="F76" s="18"/>
      <c r="G76" s="20"/>
      <c r="H76" s="20"/>
      <c r="I76" s="18"/>
      <c r="J76" s="19" t="s">
        <v>587</v>
      </c>
      <c r="K76" s="21">
        <v>71.6</v>
      </c>
      <c r="L76" s="13" t="s">
        <v>99</v>
      </c>
      <c r="M76" s="5">
        <v>160000</v>
      </c>
      <c r="N76" s="18">
        <v>2022</v>
      </c>
      <c r="O76" s="18">
        <v>2022</v>
      </c>
      <c r="P76" s="21">
        <f>SUM(M76)</f>
        <v>160000</v>
      </c>
      <c r="Q76" s="25" t="s">
        <v>633</v>
      </c>
      <c r="R76" s="15"/>
      <c r="S76" s="15"/>
    </row>
    <row r="77" spans="1:19" s="9" customFormat="1" ht="15" customHeight="1">
      <c r="A77" s="18"/>
      <c r="B77" s="19" t="s">
        <v>593</v>
      </c>
      <c r="C77" s="18">
        <v>1985</v>
      </c>
      <c r="D77" s="18">
        <v>2</v>
      </c>
      <c r="E77" s="18">
        <v>2</v>
      </c>
      <c r="F77" s="18" t="s">
        <v>97</v>
      </c>
      <c r="G77" s="20">
        <v>999.4</v>
      </c>
      <c r="H77" s="20">
        <v>574.4</v>
      </c>
      <c r="I77" s="18">
        <v>12</v>
      </c>
      <c r="J77" s="19"/>
      <c r="K77" s="21"/>
      <c r="L77" s="13"/>
      <c r="M77" s="21">
        <f>SUM(M75:M76)</f>
        <v>258809</v>
      </c>
      <c r="N77" s="18">
        <v>2022</v>
      </c>
      <c r="O77" s="18">
        <v>2022</v>
      </c>
      <c r="P77" s="21"/>
      <c r="Q77" s="25"/>
      <c r="R77" s="15"/>
      <c r="S77" s="15"/>
    </row>
    <row r="78" spans="1:19" s="4" customFormat="1" ht="15" customHeight="1">
      <c r="A78" s="18"/>
      <c r="B78" s="19" t="s">
        <v>594</v>
      </c>
      <c r="C78" s="18"/>
      <c r="D78" s="18"/>
      <c r="E78" s="18"/>
      <c r="F78" s="18"/>
      <c r="G78" s="20"/>
      <c r="H78" s="20"/>
      <c r="I78" s="18"/>
      <c r="J78" s="19" t="s">
        <v>87</v>
      </c>
      <c r="K78" s="21">
        <v>85</v>
      </c>
      <c r="L78" s="13" t="s">
        <v>99</v>
      </c>
      <c r="M78" s="5">
        <v>98809</v>
      </c>
      <c r="N78" s="18">
        <v>2022</v>
      </c>
      <c r="O78" s="18">
        <v>2022</v>
      </c>
      <c r="P78" s="21">
        <f>SUM(M78)</f>
        <v>98809</v>
      </c>
      <c r="Q78" s="25" t="s">
        <v>634</v>
      </c>
      <c r="R78" s="15"/>
      <c r="S78" s="15"/>
    </row>
    <row r="79" spans="1:19" s="4" customFormat="1" ht="15" customHeight="1">
      <c r="A79" s="18" t="s">
        <v>780</v>
      </c>
      <c r="B79" s="53" t="s">
        <v>594</v>
      </c>
      <c r="C79" s="18"/>
      <c r="D79" s="18"/>
      <c r="E79" s="18"/>
      <c r="F79" s="18"/>
      <c r="G79" s="20"/>
      <c r="H79" s="20"/>
      <c r="I79" s="18"/>
      <c r="J79" s="19" t="s">
        <v>587</v>
      </c>
      <c r="K79" s="21">
        <v>71.6</v>
      </c>
      <c r="L79" s="13" t="s">
        <v>99</v>
      </c>
      <c r="M79" s="5">
        <v>170000</v>
      </c>
      <c r="N79" s="18">
        <v>2022</v>
      </c>
      <c r="O79" s="18">
        <v>2022</v>
      </c>
      <c r="P79" s="21">
        <f>SUM(M79)</f>
        <v>170000</v>
      </c>
      <c r="Q79" s="25" t="s">
        <v>634</v>
      </c>
      <c r="R79" s="15"/>
      <c r="S79" s="15"/>
    </row>
    <row r="80" spans="1:19" s="9" customFormat="1" ht="15" customHeight="1">
      <c r="A80" s="18"/>
      <c r="B80" s="19" t="s">
        <v>595</v>
      </c>
      <c r="C80" s="18">
        <v>1983</v>
      </c>
      <c r="D80" s="18">
        <v>2</v>
      </c>
      <c r="E80" s="18">
        <v>2</v>
      </c>
      <c r="F80" s="18" t="s">
        <v>97</v>
      </c>
      <c r="G80" s="20">
        <v>1008.9</v>
      </c>
      <c r="H80" s="20">
        <v>581.8</v>
      </c>
      <c r="I80" s="18">
        <v>12</v>
      </c>
      <c r="J80" s="19"/>
      <c r="K80" s="21"/>
      <c r="L80" s="13"/>
      <c r="M80" s="21">
        <f>SUM(M78:M79)</f>
        <v>268809</v>
      </c>
      <c r="N80" s="18">
        <v>2022</v>
      </c>
      <c r="O80" s="18">
        <v>2022</v>
      </c>
      <c r="P80" s="21"/>
      <c r="Q80" s="25"/>
      <c r="R80" s="15"/>
      <c r="S80" s="15"/>
    </row>
    <row r="81" spans="1:19" s="4" customFormat="1" ht="15" customHeight="1">
      <c r="A81" s="18" t="s">
        <v>781</v>
      </c>
      <c r="B81" s="19" t="s">
        <v>596</v>
      </c>
      <c r="C81" s="18"/>
      <c r="D81" s="18"/>
      <c r="E81" s="18"/>
      <c r="F81" s="18"/>
      <c r="G81" s="20"/>
      <c r="H81" s="20"/>
      <c r="I81" s="18"/>
      <c r="J81" s="19" t="s">
        <v>87</v>
      </c>
      <c r="K81" s="21">
        <v>85</v>
      </c>
      <c r="L81" s="13" t="s">
        <v>99</v>
      </c>
      <c r="M81" s="5">
        <v>98809</v>
      </c>
      <c r="N81" s="18">
        <v>2022</v>
      </c>
      <c r="O81" s="18">
        <v>2022</v>
      </c>
      <c r="P81" s="21">
        <f>SUM(M81)</f>
        <v>98809</v>
      </c>
      <c r="Q81" s="25" t="s">
        <v>635</v>
      </c>
      <c r="R81" s="15"/>
      <c r="S81" s="15"/>
    </row>
    <row r="82" spans="1:19" s="4" customFormat="1" ht="15" customHeight="1">
      <c r="A82" s="18"/>
      <c r="B82" s="53" t="s">
        <v>596</v>
      </c>
      <c r="C82" s="18"/>
      <c r="D82" s="18"/>
      <c r="E82" s="18"/>
      <c r="F82" s="18"/>
      <c r="G82" s="20"/>
      <c r="H82" s="20"/>
      <c r="I82" s="18"/>
      <c r="J82" s="19" t="s">
        <v>587</v>
      </c>
      <c r="K82" s="21">
        <v>71.6</v>
      </c>
      <c r="L82" s="13" t="s">
        <v>99</v>
      </c>
      <c r="M82" s="5">
        <v>175000</v>
      </c>
      <c r="N82" s="18">
        <v>2022</v>
      </c>
      <c r="O82" s="18">
        <v>2022</v>
      </c>
      <c r="P82" s="21">
        <f>SUM(M82)</f>
        <v>175000</v>
      </c>
      <c r="Q82" s="25" t="s">
        <v>635</v>
      </c>
      <c r="R82" s="15"/>
      <c r="S82" s="15"/>
    </row>
    <row r="83" spans="1:19" s="9" customFormat="1" ht="15" customHeight="1">
      <c r="A83" s="18"/>
      <c r="B83" s="19" t="s">
        <v>597</v>
      </c>
      <c r="C83" s="18">
        <v>1985</v>
      </c>
      <c r="D83" s="18">
        <v>2</v>
      </c>
      <c r="E83" s="18">
        <v>2</v>
      </c>
      <c r="F83" s="18" t="s">
        <v>97</v>
      </c>
      <c r="G83" s="20">
        <v>1015.6</v>
      </c>
      <c r="H83" s="20">
        <v>590.4</v>
      </c>
      <c r="I83" s="18">
        <v>12</v>
      </c>
      <c r="J83" s="19"/>
      <c r="K83" s="21"/>
      <c r="L83" s="13"/>
      <c r="M83" s="21">
        <f>SUM(M81:M82)</f>
        <v>273809</v>
      </c>
      <c r="N83" s="18">
        <v>2022</v>
      </c>
      <c r="O83" s="18">
        <v>2022</v>
      </c>
      <c r="P83" s="21"/>
      <c r="Q83" s="25"/>
      <c r="R83" s="15"/>
      <c r="S83" s="15"/>
    </row>
    <row r="84" spans="1:19" s="4" customFormat="1" ht="15" customHeight="1">
      <c r="A84" s="18" t="s">
        <v>782</v>
      </c>
      <c r="B84" s="19" t="s">
        <v>613</v>
      </c>
      <c r="C84" s="18"/>
      <c r="D84" s="18"/>
      <c r="E84" s="18"/>
      <c r="F84" s="18"/>
      <c r="G84" s="20"/>
      <c r="H84" s="20"/>
      <c r="I84" s="18"/>
      <c r="J84" s="19" t="s">
        <v>87</v>
      </c>
      <c r="K84" s="21">
        <v>85</v>
      </c>
      <c r="L84" s="13" t="s">
        <v>99</v>
      </c>
      <c r="M84" s="5">
        <v>108147</v>
      </c>
      <c r="N84" s="18">
        <v>2022</v>
      </c>
      <c r="O84" s="18">
        <v>2022</v>
      </c>
      <c r="P84" s="21">
        <f>SUM(M84)</f>
        <v>108147</v>
      </c>
      <c r="Q84" s="25" t="s">
        <v>636</v>
      </c>
      <c r="R84" s="15"/>
      <c r="S84" s="15"/>
    </row>
    <row r="85" spans="1:19" s="4" customFormat="1" ht="15" customHeight="1">
      <c r="A85" s="18"/>
      <c r="B85" s="53" t="s">
        <v>613</v>
      </c>
      <c r="C85" s="18"/>
      <c r="D85" s="18"/>
      <c r="E85" s="18"/>
      <c r="F85" s="18"/>
      <c r="G85" s="20"/>
      <c r="H85" s="20"/>
      <c r="I85" s="18"/>
      <c r="J85" s="19" t="s">
        <v>85</v>
      </c>
      <c r="K85" s="21">
        <v>71.6</v>
      </c>
      <c r="L85" s="13" t="s">
        <v>99</v>
      </c>
      <c r="M85" s="5">
        <v>170000</v>
      </c>
      <c r="N85" s="18">
        <v>2022</v>
      </c>
      <c r="O85" s="18">
        <v>2022</v>
      </c>
      <c r="P85" s="21">
        <f>SUM(M85)</f>
        <v>170000</v>
      </c>
      <c r="Q85" s="25" t="s">
        <v>636</v>
      </c>
      <c r="R85" s="15"/>
      <c r="S85" s="15"/>
    </row>
    <row r="86" spans="1:19" s="9" customFormat="1" ht="15" customHeight="1">
      <c r="A86" s="18"/>
      <c r="B86" s="19" t="s">
        <v>615</v>
      </c>
      <c r="C86" s="18">
        <v>1990</v>
      </c>
      <c r="D86" s="18">
        <v>2</v>
      </c>
      <c r="E86" s="18">
        <v>2</v>
      </c>
      <c r="F86" s="18" t="s">
        <v>97</v>
      </c>
      <c r="G86" s="20">
        <v>1019</v>
      </c>
      <c r="H86" s="20">
        <v>593.2</v>
      </c>
      <c r="I86" s="18">
        <v>11</v>
      </c>
      <c r="J86" s="19"/>
      <c r="K86" s="21"/>
      <c r="L86" s="13"/>
      <c r="M86" s="21">
        <f>SUM(M84:M85)</f>
        <v>278147</v>
      </c>
      <c r="N86" s="18">
        <v>2022</v>
      </c>
      <c r="O86" s="18">
        <v>2022</v>
      </c>
      <c r="P86" s="21"/>
      <c r="Q86" s="25"/>
      <c r="R86" s="15"/>
      <c r="S86" s="15"/>
    </row>
    <row r="87" spans="1:19" s="4" customFormat="1" ht="15" customHeight="1">
      <c r="A87" s="18" t="s">
        <v>783</v>
      </c>
      <c r="B87" s="19" t="s">
        <v>617</v>
      </c>
      <c r="C87" s="18"/>
      <c r="D87" s="18"/>
      <c r="E87" s="18"/>
      <c r="F87" s="18"/>
      <c r="G87" s="20"/>
      <c r="H87" s="20"/>
      <c r="I87" s="18"/>
      <c r="J87" s="19" t="s">
        <v>87</v>
      </c>
      <c r="K87" s="21">
        <v>85</v>
      </c>
      <c r="L87" s="13" t="s">
        <v>99</v>
      </c>
      <c r="M87" s="5">
        <v>108147</v>
      </c>
      <c r="N87" s="18">
        <v>2022</v>
      </c>
      <c r="O87" s="18">
        <v>2022</v>
      </c>
      <c r="P87" s="21">
        <f>SUM(M87)</f>
        <v>108147</v>
      </c>
      <c r="Q87" s="25" t="s">
        <v>637</v>
      </c>
      <c r="R87" s="15"/>
      <c r="S87" s="15"/>
    </row>
    <row r="88" spans="1:19" s="4" customFormat="1" ht="15" customHeight="1">
      <c r="A88" s="18"/>
      <c r="B88" s="53" t="s">
        <v>617</v>
      </c>
      <c r="C88" s="18"/>
      <c r="D88" s="18"/>
      <c r="E88" s="18"/>
      <c r="F88" s="18"/>
      <c r="G88" s="20"/>
      <c r="H88" s="20"/>
      <c r="I88" s="18"/>
      <c r="J88" s="19" t="s">
        <v>587</v>
      </c>
      <c r="K88" s="21">
        <v>71.6</v>
      </c>
      <c r="L88" s="13" t="s">
        <v>99</v>
      </c>
      <c r="M88" s="5">
        <v>170000</v>
      </c>
      <c r="N88" s="18">
        <v>2022</v>
      </c>
      <c r="O88" s="18">
        <v>2022</v>
      </c>
      <c r="P88" s="21">
        <f>SUM(M88)</f>
        <v>170000</v>
      </c>
      <c r="Q88" s="25" t="s">
        <v>637</v>
      </c>
      <c r="R88" s="15"/>
      <c r="S88" s="15"/>
    </row>
    <row r="89" spans="1:19" s="9" customFormat="1" ht="15" customHeight="1">
      <c r="A89" s="18"/>
      <c r="B89" s="19" t="s">
        <v>618</v>
      </c>
      <c r="C89" s="18">
        <v>1991</v>
      </c>
      <c r="D89" s="18">
        <v>2</v>
      </c>
      <c r="E89" s="18">
        <v>2</v>
      </c>
      <c r="F89" s="18" t="s">
        <v>97</v>
      </c>
      <c r="G89" s="20">
        <v>1014.3</v>
      </c>
      <c r="H89" s="20">
        <v>588.5</v>
      </c>
      <c r="I89" s="18">
        <v>12</v>
      </c>
      <c r="J89" s="19"/>
      <c r="K89" s="21"/>
      <c r="L89" s="13"/>
      <c r="M89" s="21">
        <f>SUM(M87:M88)</f>
        <v>278147</v>
      </c>
      <c r="N89" s="18">
        <v>2022</v>
      </c>
      <c r="O89" s="18">
        <v>2022</v>
      </c>
      <c r="P89" s="21"/>
      <c r="Q89" s="25"/>
      <c r="R89" s="15"/>
      <c r="S89" s="15"/>
    </row>
    <row r="90" spans="1:19" s="4" customFormat="1" ht="15" customHeight="1">
      <c r="A90" s="18" t="s">
        <v>784</v>
      </c>
      <c r="B90" s="19" t="s">
        <v>614</v>
      </c>
      <c r="C90" s="18"/>
      <c r="D90" s="18"/>
      <c r="E90" s="18"/>
      <c r="F90" s="18"/>
      <c r="G90" s="20"/>
      <c r="H90" s="20"/>
      <c r="I90" s="18"/>
      <c r="J90" s="19" t="s">
        <v>87</v>
      </c>
      <c r="K90" s="21">
        <v>85</v>
      </c>
      <c r="L90" s="13" t="s">
        <v>99</v>
      </c>
      <c r="M90" s="5">
        <v>108147</v>
      </c>
      <c r="N90" s="18">
        <v>2022</v>
      </c>
      <c r="O90" s="18">
        <v>2022</v>
      </c>
      <c r="P90" s="21">
        <f>SUM(M90)</f>
        <v>108147</v>
      </c>
      <c r="Q90" s="25" t="s">
        <v>638</v>
      </c>
      <c r="R90" s="15"/>
      <c r="S90" s="15"/>
    </row>
    <row r="91" spans="1:19" s="9" customFormat="1" ht="15" customHeight="1">
      <c r="A91" s="18"/>
      <c r="B91" s="19" t="s">
        <v>616</v>
      </c>
      <c r="C91" s="18">
        <v>1980</v>
      </c>
      <c r="D91" s="18">
        <v>2</v>
      </c>
      <c r="E91" s="18">
        <v>2</v>
      </c>
      <c r="F91" s="18" t="s">
        <v>97</v>
      </c>
      <c r="G91" s="20">
        <v>1006.3</v>
      </c>
      <c r="H91" s="20">
        <v>582.7</v>
      </c>
      <c r="I91" s="18">
        <v>11</v>
      </c>
      <c r="J91" s="19"/>
      <c r="K91" s="21"/>
      <c r="L91" s="13"/>
      <c r="M91" s="21">
        <f>SUM(M90:M90)</f>
        <v>108147</v>
      </c>
      <c r="N91" s="18">
        <v>2022</v>
      </c>
      <c r="O91" s="18">
        <v>2022</v>
      </c>
      <c r="P91" s="21"/>
      <c r="Q91" s="25"/>
      <c r="R91" s="15"/>
      <c r="S91" s="15"/>
    </row>
    <row r="92" spans="1:19" s="4" customFormat="1" ht="15" customHeight="1">
      <c r="A92" s="18" t="s">
        <v>785</v>
      </c>
      <c r="B92" s="19" t="s">
        <v>619</v>
      </c>
      <c r="C92" s="18"/>
      <c r="D92" s="18"/>
      <c r="E92" s="18"/>
      <c r="F92" s="18"/>
      <c r="G92" s="20"/>
      <c r="H92" s="20"/>
      <c r="I92" s="18"/>
      <c r="J92" s="19" t="s">
        <v>87</v>
      </c>
      <c r="K92" s="21">
        <v>85</v>
      </c>
      <c r="L92" s="13" t="s">
        <v>99</v>
      </c>
      <c r="M92" s="5">
        <v>108147</v>
      </c>
      <c r="N92" s="18">
        <v>2022</v>
      </c>
      <c r="O92" s="18">
        <v>2022</v>
      </c>
      <c r="P92" s="21">
        <f>SUM(M92)</f>
        <v>108147</v>
      </c>
      <c r="Q92" s="25" t="s">
        <v>639</v>
      </c>
      <c r="R92" s="15"/>
      <c r="S92" s="15"/>
    </row>
    <row r="93" spans="1:19" s="9" customFormat="1" ht="15" customHeight="1">
      <c r="A93" s="18"/>
      <c r="B93" s="19" t="s">
        <v>620</v>
      </c>
      <c r="C93" s="18">
        <v>1986</v>
      </c>
      <c r="D93" s="18">
        <v>2</v>
      </c>
      <c r="E93" s="18">
        <v>2</v>
      </c>
      <c r="F93" s="18" t="s">
        <v>97</v>
      </c>
      <c r="G93" s="20">
        <v>1010.8</v>
      </c>
      <c r="H93" s="20">
        <v>584.8</v>
      </c>
      <c r="I93" s="18">
        <v>10</v>
      </c>
      <c r="J93" s="19"/>
      <c r="K93" s="21"/>
      <c r="L93" s="13"/>
      <c r="M93" s="21">
        <f>SUM(M92:M92)</f>
        <v>108147</v>
      </c>
      <c r="N93" s="18">
        <v>2022</v>
      </c>
      <c r="O93" s="18">
        <v>2022</v>
      </c>
      <c r="P93" s="21"/>
      <c r="Q93" s="25"/>
      <c r="R93" s="15"/>
      <c r="S93" s="15"/>
    </row>
    <row r="94" spans="1:19" s="4" customFormat="1" ht="15" customHeight="1">
      <c r="A94" s="18" t="s">
        <v>786</v>
      </c>
      <c r="B94" s="19" t="s">
        <v>621</v>
      </c>
      <c r="C94" s="18"/>
      <c r="D94" s="18"/>
      <c r="E94" s="18"/>
      <c r="F94" s="18"/>
      <c r="G94" s="20"/>
      <c r="H94" s="20"/>
      <c r="I94" s="18"/>
      <c r="J94" s="19" t="s">
        <v>87</v>
      </c>
      <c r="K94" s="21">
        <v>85</v>
      </c>
      <c r="L94" s="13" t="s">
        <v>99</v>
      </c>
      <c r="M94" s="5">
        <v>100000</v>
      </c>
      <c r="N94" s="18">
        <v>2022</v>
      </c>
      <c r="O94" s="18">
        <v>2022</v>
      </c>
      <c r="P94" s="21">
        <f>SUM(M94)</f>
        <v>100000</v>
      </c>
      <c r="Q94" s="25" t="s">
        <v>640</v>
      </c>
      <c r="R94" s="15"/>
      <c r="S94" s="15"/>
    </row>
    <row r="95" spans="1:19" s="4" customFormat="1" ht="15" customHeight="1">
      <c r="A95" s="18"/>
      <c r="B95" s="53" t="s">
        <v>621</v>
      </c>
      <c r="C95" s="18"/>
      <c r="D95" s="18"/>
      <c r="E95" s="18"/>
      <c r="F95" s="18"/>
      <c r="G95" s="20"/>
      <c r="H95" s="20"/>
      <c r="I95" s="18"/>
      <c r="J95" s="19" t="s">
        <v>85</v>
      </c>
      <c r="K95" s="21">
        <v>71.6</v>
      </c>
      <c r="L95" s="13" t="s">
        <v>99</v>
      </c>
      <c r="M95" s="5">
        <v>130000</v>
      </c>
      <c r="N95" s="18">
        <v>2022</v>
      </c>
      <c r="O95" s="18">
        <v>2022</v>
      </c>
      <c r="P95" s="21">
        <f>SUM(M95)</f>
        <v>130000</v>
      </c>
      <c r="Q95" s="25" t="s">
        <v>640</v>
      </c>
      <c r="R95" s="15"/>
      <c r="S95" s="15"/>
    </row>
    <row r="96" spans="1:19" s="9" customFormat="1" ht="15" customHeight="1">
      <c r="A96" s="18"/>
      <c r="B96" s="19" t="s">
        <v>622</v>
      </c>
      <c r="C96" s="18">
        <v>1994</v>
      </c>
      <c r="D96" s="18">
        <v>2</v>
      </c>
      <c r="E96" s="18">
        <v>2</v>
      </c>
      <c r="F96" s="18" t="s">
        <v>97</v>
      </c>
      <c r="G96" s="20">
        <v>1019.9</v>
      </c>
      <c r="H96" s="20">
        <v>594.5</v>
      </c>
      <c r="I96" s="18">
        <v>19</v>
      </c>
      <c r="J96" s="19"/>
      <c r="K96" s="21"/>
      <c r="L96" s="13"/>
      <c r="M96" s="21">
        <f>SUM(M94:M95)</f>
        <v>230000</v>
      </c>
      <c r="N96" s="18">
        <v>2022</v>
      </c>
      <c r="O96" s="18">
        <v>2022</v>
      </c>
      <c r="P96" s="21"/>
      <c r="Q96" s="25"/>
      <c r="R96" s="15"/>
      <c r="S96" s="15"/>
    </row>
    <row r="97" spans="1:19" s="4" customFormat="1" ht="15" customHeight="1">
      <c r="A97" s="18" t="s">
        <v>787</v>
      </c>
      <c r="B97" s="19" t="s">
        <v>623</v>
      </c>
      <c r="C97" s="18"/>
      <c r="D97" s="18"/>
      <c r="E97" s="18"/>
      <c r="F97" s="18"/>
      <c r="G97" s="20"/>
      <c r="H97" s="20"/>
      <c r="I97" s="18"/>
      <c r="J97" s="19" t="s">
        <v>87</v>
      </c>
      <c r="K97" s="21">
        <v>85</v>
      </c>
      <c r="L97" s="13" t="s">
        <v>99</v>
      </c>
      <c r="M97" s="5">
        <v>108147</v>
      </c>
      <c r="N97" s="18">
        <v>2022</v>
      </c>
      <c r="O97" s="18">
        <v>2022</v>
      </c>
      <c r="P97" s="21">
        <f>SUM(M97)</f>
        <v>108147</v>
      </c>
      <c r="Q97" s="25" t="s">
        <v>641</v>
      </c>
      <c r="R97" s="15"/>
      <c r="S97" s="15"/>
    </row>
    <row r="98" spans="1:19" s="4" customFormat="1" ht="15" customHeight="1">
      <c r="A98" s="18"/>
      <c r="B98" s="53" t="s">
        <v>623</v>
      </c>
      <c r="C98" s="18"/>
      <c r="D98" s="18"/>
      <c r="E98" s="18"/>
      <c r="F98" s="18"/>
      <c r="G98" s="20"/>
      <c r="H98" s="20"/>
      <c r="I98" s="18"/>
      <c r="J98" s="19" t="s">
        <v>587</v>
      </c>
      <c r="K98" s="21">
        <v>71.6</v>
      </c>
      <c r="L98" s="13" t="s">
        <v>99</v>
      </c>
      <c r="M98" s="5">
        <v>200000</v>
      </c>
      <c r="N98" s="18">
        <v>2022</v>
      </c>
      <c r="O98" s="18">
        <v>2022</v>
      </c>
      <c r="P98" s="21">
        <f>SUM(M98)</f>
        <v>200000</v>
      </c>
      <c r="Q98" s="25" t="s">
        <v>641</v>
      </c>
      <c r="R98" s="15"/>
      <c r="S98" s="15"/>
    </row>
    <row r="99" spans="1:19" s="9" customFormat="1" ht="15" customHeight="1">
      <c r="A99" s="18"/>
      <c r="B99" s="19" t="s">
        <v>624</v>
      </c>
      <c r="C99" s="18">
        <v>1975</v>
      </c>
      <c r="D99" s="18">
        <v>2</v>
      </c>
      <c r="E99" s="18">
        <v>2</v>
      </c>
      <c r="F99" s="18" t="s">
        <v>97</v>
      </c>
      <c r="G99" s="20">
        <v>1015.5</v>
      </c>
      <c r="H99" s="20">
        <v>589.5</v>
      </c>
      <c r="I99" s="18">
        <v>12</v>
      </c>
      <c r="J99" s="19"/>
      <c r="K99" s="21"/>
      <c r="L99" s="13"/>
      <c r="M99" s="21">
        <f>SUM(M97:M98)</f>
        <v>308147</v>
      </c>
      <c r="N99" s="18">
        <v>2022</v>
      </c>
      <c r="O99" s="18">
        <v>2022</v>
      </c>
      <c r="P99" s="21"/>
      <c r="Q99" s="25"/>
      <c r="R99" s="15"/>
      <c r="S99" s="15"/>
    </row>
    <row r="100" spans="1:19" s="4" customFormat="1" ht="15" customHeight="1">
      <c r="A100" s="18" t="s">
        <v>788</v>
      </c>
      <c r="B100" s="19" t="s">
        <v>625</v>
      </c>
      <c r="C100" s="18"/>
      <c r="D100" s="18"/>
      <c r="E100" s="18"/>
      <c r="F100" s="18"/>
      <c r="G100" s="20"/>
      <c r="H100" s="20"/>
      <c r="I100" s="18"/>
      <c r="J100" s="19" t="s">
        <v>87</v>
      </c>
      <c r="K100" s="21">
        <v>85</v>
      </c>
      <c r="L100" s="13" t="s">
        <v>99</v>
      </c>
      <c r="M100" s="5">
        <v>108147</v>
      </c>
      <c r="N100" s="18">
        <v>2022</v>
      </c>
      <c r="O100" s="18">
        <v>2022</v>
      </c>
      <c r="P100" s="21">
        <f>SUM(M100)</f>
        <v>108147</v>
      </c>
      <c r="Q100" s="25" t="s">
        <v>642</v>
      </c>
      <c r="R100" s="15"/>
      <c r="S100" s="15"/>
    </row>
    <row r="101" spans="1:19" s="9" customFormat="1" ht="15" customHeight="1">
      <c r="A101" s="18"/>
      <c r="B101" s="19" t="s">
        <v>626</v>
      </c>
      <c r="C101" s="18">
        <v>1986</v>
      </c>
      <c r="D101" s="18">
        <v>2</v>
      </c>
      <c r="E101" s="18">
        <v>2</v>
      </c>
      <c r="F101" s="18" t="s">
        <v>97</v>
      </c>
      <c r="G101" s="20">
        <v>1008.7</v>
      </c>
      <c r="H101" s="20">
        <v>590.2</v>
      </c>
      <c r="I101" s="18">
        <v>11</v>
      </c>
      <c r="J101" s="19"/>
      <c r="K101" s="21"/>
      <c r="L101" s="13"/>
      <c r="M101" s="21">
        <f>SUM(M100:M100)</f>
        <v>108147</v>
      </c>
      <c r="N101" s="18">
        <v>2022</v>
      </c>
      <c r="O101" s="18">
        <v>2022</v>
      </c>
      <c r="P101" s="21"/>
      <c r="Q101" s="25"/>
      <c r="R101" s="15"/>
      <c r="S101" s="15"/>
    </row>
    <row r="102" spans="1:19" s="4" customFormat="1" ht="15" customHeight="1">
      <c r="A102" s="18" t="s">
        <v>789</v>
      </c>
      <c r="B102" s="19" t="s">
        <v>627</v>
      </c>
      <c r="C102" s="18"/>
      <c r="D102" s="18"/>
      <c r="E102" s="18"/>
      <c r="F102" s="18"/>
      <c r="G102" s="20"/>
      <c r="H102" s="20"/>
      <c r="I102" s="18"/>
      <c r="J102" s="19" t="s">
        <v>87</v>
      </c>
      <c r="K102" s="21">
        <v>85</v>
      </c>
      <c r="L102" s="13" t="s">
        <v>99</v>
      </c>
      <c r="M102" s="5">
        <v>108147</v>
      </c>
      <c r="N102" s="18">
        <v>2022</v>
      </c>
      <c r="O102" s="18">
        <v>2022</v>
      </c>
      <c r="P102" s="21">
        <f>SUM(M102)</f>
        <v>108147</v>
      </c>
      <c r="Q102" s="25" t="s">
        <v>643</v>
      </c>
      <c r="R102" s="15"/>
      <c r="S102" s="15"/>
    </row>
    <row r="103" spans="1:19" s="9" customFormat="1" ht="15" customHeight="1">
      <c r="A103" s="18"/>
      <c r="B103" s="19" t="s">
        <v>628</v>
      </c>
      <c r="C103" s="18">
        <v>1980</v>
      </c>
      <c r="D103" s="18">
        <v>2</v>
      </c>
      <c r="E103" s="18">
        <v>2</v>
      </c>
      <c r="F103" s="18" t="s">
        <v>97</v>
      </c>
      <c r="G103" s="20">
        <v>1009.1</v>
      </c>
      <c r="H103" s="20">
        <v>581</v>
      </c>
      <c r="I103" s="18">
        <v>11</v>
      </c>
      <c r="J103" s="19"/>
      <c r="K103" s="21"/>
      <c r="L103" s="13"/>
      <c r="M103" s="21">
        <f>SUM(M102:M102)</f>
        <v>108147</v>
      </c>
      <c r="N103" s="18">
        <v>2022</v>
      </c>
      <c r="O103" s="18">
        <v>2022</v>
      </c>
      <c r="P103" s="21"/>
      <c r="Q103" s="25"/>
      <c r="R103" s="15"/>
      <c r="S103" s="15"/>
    </row>
    <row r="104" spans="1:19" s="9" customFormat="1" ht="15" customHeight="1">
      <c r="A104" s="18" t="s">
        <v>790</v>
      </c>
      <c r="B104" s="19" t="s">
        <v>708</v>
      </c>
      <c r="C104" s="18"/>
      <c r="D104" s="18"/>
      <c r="E104" s="18"/>
      <c r="F104" s="18"/>
      <c r="G104" s="20"/>
      <c r="H104" s="20"/>
      <c r="I104" s="18"/>
      <c r="J104" s="19" t="s">
        <v>86</v>
      </c>
      <c r="K104" s="21">
        <v>308</v>
      </c>
      <c r="L104" s="13" t="s">
        <v>99</v>
      </c>
      <c r="M104" s="5">
        <v>250000</v>
      </c>
      <c r="N104" s="18">
        <v>2022</v>
      </c>
      <c r="O104" s="18">
        <v>2022</v>
      </c>
      <c r="P104" s="21">
        <f>SUM(M104)</f>
        <v>250000</v>
      </c>
      <c r="Q104" s="25" t="s">
        <v>733</v>
      </c>
      <c r="R104" s="15"/>
      <c r="S104" s="15"/>
    </row>
    <row r="105" spans="1:19" s="9" customFormat="1" ht="15" customHeight="1">
      <c r="A105" s="18"/>
      <c r="B105" s="19" t="s">
        <v>709</v>
      </c>
      <c r="C105" s="18">
        <v>1985</v>
      </c>
      <c r="D105" s="18">
        <v>2</v>
      </c>
      <c r="E105" s="18">
        <v>2</v>
      </c>
      <c r="F105" s="18" t="s">
        <v>97</v>
      </c>
      <c r="G105" s="20">
        <v>1013.9</v>
      </c>
      <c r="H105" s="20">
        <v>586.7</v>
      </c>
      <c r="I105" s="18">
        <v>11</v>
      </c>
      <c r="J105" s="19"/>
      <c r="K105" s="21"/>
      <c r="L105" s="13"/>
      <c r="M105" s="21">
        <f>SUM(M104:M104)</f>
        <v>250000</v>
      </c>
      <c r="N105" s="18">
        <v>2022</v>
      </c>
      <c r="O105" s="18">
        <v>2022</v>
      </c>
      <c r="P105" s="21"/>
      <c r="Q105" s="25"/>
      <c r="R105" s="15"/>
      <c r="S105" s="15"/>
    </row>
    <row r="106" spans="1:19" s="4" customFormat="1" ht="13.5" customHeight="1">
      <c r="A106" s="18" t="s">
        <v>72</v>
      </c>
      <c r="B106" s="19" t="s">
        <v>43</v>
      </c>
      <c r="C106" s="18"/>
      <c r="D106" s="18"/>
      <c r="E106" s="18"/>
      <c r="F106" s="18"/>
      <c r="G106" s="20"/>
      <c r="H106" s="20"/>
      <c r="I106" s="20"/>
      <c r="J106" s="19"/>
      <c r="K106" s="21"/>
      <c r="L106" s="18"/>
      <c r="M106" s="21"/>
      <c r="N106" s="18"/>
      <c r="O106" s="18"/>
      <c r="P106" s="21"/>
      <c r="Q106" s="25"/>
      <c r="R106" s="15"/>
      <c r="S106" s="15"/>
    </row>
    <row r="107" spans="1:19" s="4" customFormat="1" ht="24.75" customHeight="1">
      <c r="A107" s="18"/>
      <c r="B107" s="19" t="s">
        <v>753</v>
      </c>
      <c r="C107" s="18"/>
      <c r="D107" s="18"/>
      <c r="E107" s="18"/>
      <c r="F107" s="18"/>
      <c r="G107" s="56">
        <f>SUM(G109:G193)</f>
        <v>255212.84000000003</v>
      </c>
      <c r="H107" s="56">
        <f>SUM(H109:H193)</f>
        <v>203487.09999999998</v>
      </c>
      <c r="I107" s="57">
        <f>SUM(I109:I193)</f>
        <v>8204</v>
      </c>
      <c r="J107" s="19"/>
      <c r="K107" s="21"/>
      <c r="L107" s="18"/>
      <c r="M107" s="29">
        <v>98901211.81</v>
      </c>
      <c r="N107" s="30" t="s">
        <v>33</v>
      </c>
      <c r="O107" s="30">
        <v>2022</v>
      </c>
      <c r="P107" s="21"/>
      <c r="Q107" s="25"/>
      <c r="R107" s="15"/>
      <c r="S107" s="15"/>
    </row>
    <row r="108" spans="1:19" s="4" customFormat="1" ht="13.5" customHeight="1">
      <c r="A108" s="13" t="s">
        <v>73</v>
      </c>
      <c r="B108" s="15" t="s">
        <v>669</v>
      </c>
      <c r="C108" s="13"/>
      <c r="D108" s="13"/>
      <c r="E108" s="13"/>
      <c r="F108" s="13"/>
      <c r="G108" s="41"/>
      <c r="H108" s="41"/>
      <c r="I108" s="41"/>
      <c r="J108" s="15" t="s">
        <v>84</v>
      </c>
      <c r="K108" s="8">
        <v>1268.15</v>
      </c>
      <c r="L108" s="13" t="s">
        <v>578</v>
      </c>
      <c r="M108" s="8">
        <v>2424225</v>
      </c>
      <c r="N108" s="13">
        <v>2022</v>
      </c>
      <c r="O108" s="13">
        <v>2022</v>
      </c>
      <c r="P108" s="35">
        <f>SUM(M108)</f>
        <v>2424225</v>
      </c>
      <c r="Q108" s="25" t="s">
        <v>687</v>
      </c>
      <c r="R108" s="15"/>
      <c r="S108" s="15"/>
    </row>
    <row r="109" spans="1:19" s="4" customFormat="1" ht="13.5" customHeight="1">
      <c r="A109" s="13"/>
      <c r="B109" s="15" t="s">
        <v>670</v>
      </c>
      <c r="C109" s="13">
        <v>1970</v>
      </c>
      <c r="D109" s="13">
        <v>5</v>
      </c>
      <c r="E109" s="13">
        <v>6</v>
      </c>
      <c r="F109" s="13" t="s">
        <v>78</v>
      </c>
      <c r="G109" s="41">
        <v>7145.66</v>
      </c>
      <c r="H109" s="41">
        <v>4691.06</v>
      </c>
      <c r="I109" s="13">
        <v>241</v>
      </c>
      <c r="J109" s="15"/>
      <c r="K109" s="8"/>
      <c r="L109" s="13"/>
      <c r="M109" s="8">
        <f>SUM(M108:M108)</f>
        <v>2424225</v>
      </c>
      <c r="N109" s="13">
        <v>2022</v>
      </c>
      <c r="O109" s="13">
        <v>2022</v>
      </c>
      <c r="P109" s="21"/>
      <c r="Q109" s="25"/>
      <c r="R109" s="15"/>
      <c r="S109" s="15"/>
    </row>
    <row r="110" spans="1:19" s="1" customFormat="1" ht="13.5" customHeight="1">
      <c r="A110" s="58" t="s">
        <v>791</v>
      </c>
      <c r="B110" s="59" t="s">
        <v>704</v>
      </c>
      <c r="C110" s="60"/>
      <c r="D110" s="61"/>
      <c r="E110" s="60"/>
      <c r="F110" s="60"/>
      <c r="G110" s="62"/>
      <c r="H110" s="62"/>
      <c r="I110" s="62"/>
      <c r="J110" s="63" t="s">
        <v>84</v>
      </c>
      <c r="K110" s="64">
        <v>1530</v>
      </c>
      <c r="L110" s="58" t="s">
        <v>578</v>
      </c>
      <c r="M110" s="64">
        <v>2898925</v>
      </c>
      <c r="N110" s="13">
        <v>2022</v>
      </c>
      <c r="O110" s="13">
        <v>2022</v>
      </c>
      <c r="P110" s="64">
        <f>SUM(M110)</f>
        <v>2898925</v>
      </c>
      <c r="Q110" s="73" t="s">
        <v>740</v>
      </c>
      <c r="R110" s="63"/>
      <c r="S110" s="63"/>
    </row>
    <row r="111" spans="1:19" s="1" customFormat="1" ht="13.5" customHeight="1">
      <c r="A111" s="58"/>
      <c r="B111" s="59" t="s">
        <v>705</v>
      </c>
      <c r="C111" s="60" t="s">
        <v>701</v>
      </c>
      <c r="D111" s="60" t="s">
        <v>22</v>
      </c>
      <c r="E111" s="60" t="s">
        <v>25</v>
      </c>
      <c r="F111" s="60" t="s">
        <v>79</v>
      </c>
      <c r="G111" s="62">
        <v>5522.1</v>
      </c>
      <c r="H111" s="62">
        <v>3688.6</v>
      </c>
      <c r="I111" s="66">
        <v>108</v>
      </c>
      <c r="J111" s="63"/>
      <c r="K111" s="64"/>
      <c r="L111" s="60"/>
      <c r="M111" s="64">
        <f>SUM(M110)</f>
        <v>2898925</v>
      </c>
      <c r="N111" s="65" t="s">
        <v>34</v>
      </c>
      <c r="O111" s="65" t="s">
        <v>34</v>
      </c>
      <c r="P111" s="64"/>
      <c r="Q111" s="73"/>
      <c r="R111" s="63"/>
      <c r="S111" s="63"/>
    </row>
    <row r="112" spans="1:19" s="4" customFormat="1" ht="16.5" customHeight="1">
      <c r="A112" s="13" t="s">
        <v>792</v>
      </c>
      <c r="B112" s="31" t="s">
        <v>557</v>
      </c>
      <c r="C112" s="6"/>
      <c r="D112" s="13"/>
      <c r="E112" s="6"/>
      <c r="F112" s="6"/>
      <c r="G112" s="39"/>
      <c r="H112" s="39"/>
      <c r="I112" s="39"/>
      <c r="J112" s="15" t="s">
        <v>84</v>
      </c>
      <c r="K112" s="5">
        <v>1024</v>
      </c>
      <c r="L112" s="18" t="s">
        <v>578</v>
      </c>
      <c r="M112" s="5">
        <v>2123782</v>
      </c>
      <c r="N112" s="6" t="s">
        <v>35</v>
      </c>
      <c r="O112" s="6" t="s">
        <v>35</v>
      </c>
      <c r="P112" s="7">
        <v>2123782</v>
      </c>
      <c r="Q112" s="15" t="s">
        <v>570</v>
      </c>
      <c r="R112" s="15"/>
      <c r="S112" s="15"/>
    </row>
    <row r="113" spans="1:19" s="4" customFormat="1" ht="16.5" customHeight="1">
      <c r="A113" s="13"/>
      <c r="B113" s="31" t="s">
        <v>558</v>
      </c>
      <c r="C113" s="6" t="s">
        <v>559</v>
      </c>
      <c r="D113" s="6" t="s">
        <v>22</v>
      </c>
      <c r="E113" s="6" t="s">
        <v>23</v>
      </c>
      <c r="F113" s="6" t="s">
        <v>239</v>
      </c>
      <c r="G113" s="39">
        <v>4754</v>
      </c>
      <c r="H113" s="39">
        <v>3214.5</v>
      </c>
      <c r="I113" s="40">
        <v>94</v>
      </c>
      <c r="J113" s="15"/>
      <c r="K113" s="5"/>
      <c r="L113" s="6"/>
      <c r="M113" s="5">
        <f>SUM(M112:M112)</f>
        <v>2123782</v>
      </c>
      <c r="N113" s="6" t="s">
        <v>35</v>
      </c>
      <c r="O113" s="6" t="s">
        <v>35</v>
      </c>
      <c r="P113" s="7"/>
      <c r="Q113" s="15"/>
      <c r="R113" s="15"/>
      <c r="S113" s="15"/>
    </row>
    <row r="114" spans="1:19" s="4" customFormat="1" ht="13.5" customHeight="1">
      <c r="A114" s="13" t="s">
        <v>793</v>
      </c>
      <c r="B114" s="31" t="s">
        <v>549</v>
      </c>
      <c r="C114" s="32"/>
      <c r="D114" s="11"/>
      <c r="E114" s="32"/>
      <c r="F114" s="32"/>
      <c r="G114" s="33"/>
      <c r="H114" s="33"/>
      <c r="I114" s="33"/>
      <c r="J114" s="15" t="s">
        <v>84</v>
      </c>
      <c r="K114" s="34">
        <v>2724.2</v>
      </c>
      <c r="L114" s="18" t="s">
        <v>578</v>
      </c>
      <c r="M114" s="34">
        <v>4588927</v>
      </c>
      <c r="N114" s="32" t="s">
        <v>35</v>
      </c>
      <c r="O114" s="32" t="s">
        <v>35</v>
      </c>
      <c r="P114" s="35">
        <f>SUM(M114)</f>
        <v>4588927</v>
      </c>
      <c r="Q114" s="25" t="s">
        <v>553</v>
      </c>
      <c r="R114" s="15"/>
      <c r="S114" s="15"/>
    </row>
    <row r="115" spans="1:19" s="4" customFormat="1" ht="12.75" customHeight="1">
      <c r="A115" s="13"/>
      <c r="B115" s="31" t="s">
        <v>550</v>
      </c>
      <c r="C115" s="32" t="s">
        <v>158</v>
      </c>
      <c r="D115" s="32" t="s">
        <v>26</v>
      </c>
      <c r="E115" s="32" t="s">
        <v>22</v>
      </c>
      <c r="F115" s="32" t="s">
        <v>78</v>
      </c>
      <c r="G115" s="33">
        <v>11907.1</v>
      </c>
      <c r="H115" s="33">
        <v>7647</v>
      </c>
      <c r="I115" s="36">
        <v>244</v>
      </c>
      <c r="J115" s="15"/>
      <c r="K115" s="34"/>
      <c r="L115" s="32"/>
      <c r="M115" s="34">
        <f>SUM(M114)</f>
        <v>4588927</v>
      </c>
      <c r="N115" s="32" t="s">
        <v>35</v>
      </c>
      <c r="O115" s="32" t="s">
        <v>35</v>
      </c>
      <c r="P115" s="35"/>
      <c r="Q115" s="15"/>
      <c r="R115" s="15"/>
      <c r="S115" s="15"/>
    </row>
    <row r="116" spans="1:19" s="4" customFormat="1" ht="13.5" customHeight="1">
      <c r="A116" s="13" t="s">
        <v>794</v>
      </c>
      <c r="B116" s="37" t="s">
        <v>520</v>
      </c>
      <c r="C116" s="38"/>
      <c r="D116" s="30"/>
      <c r="E116" s="38"/>
      <c r="F116" s="38"/>
      <c r="G116" s="27"/>
      <c r="H116" s="27"/>
      <c r="I116" s="27"/>
      <c r="J116" s="19" t="s">
        <v>84</v>
      </c>
      <c r="K116" s="35">
        <v>1850</v>
      </c>
      <c r="L116" s="18" t="s">
        <v>578</v>
      </c>
      <c r="M116" s="35">
        <v>3606273.81</v>
      </c>
      <c r="N116" s="38" t="s">
        <v>35</v>
      </c>
      <c r="O116" s="38" t="s">
        <v>35</v>
      </c>
      <c r="P116" s="35">
        <f>SUM(M116)</f>
        <v>3606273.81</v>
      </c>
      <c r="Q116" s="15" t="s">
        <v>525</v>
      </c>
      <c r="R116" s="15"/>
      <c r="S116" s="15"/>
    </row>
    <row r="117" spans="1:19" s="4" customFormat="1" ht="13.5" customHeight="1">
      <c r="A117" s="13"/>
      <c r="B117" s="37" t="s">
        <v>521</v>
      </c>
      <c r="C117" s="38" t="s">
        <v>56</v>
      </c>
      <c r="D117" s="38" t="s">
        <v>26</v>
      </c>
      <c r="E117" s="38" t="s">
        <v>23</v>
      </c>
      <c r="F117" s="38" t="s">
        <v>79</v>
      </c>
      <c r="G117" s="27">
        <v>12534</v>
      </c>
      <c r="H117" s="27">
        <v>11514.5</v>
      </c>
      <c r="I117" s="28">
        <v>442</v>
      </c>
      <c r="J117" s="19"/>
      <c r="K117" s="35"/>
      <c r="L117" s="38"/>
      <c r="M117" s="35">
        <f>SUM(M116)</f>
        <v>3606273.81</v>
      </c>
      <c r="N117" s="38" t="s">
        <v>35</v>
      </c>
      <c r="O117" s="38" t="s">
        <v>35</v>
      </c>
      <c r="P117" s="35"/>
      <c r="Q117" s="15"/>
      <c r="R117" s="15"/>
      <c r="S117" s="15"/>
    </row>
    <row r="118" spans="1:19" s="4" customFormat="1" ht="13.5" customHeight="1">
      <c r="A118" s="13" t="s">
        <v>795</v>
      </c>
      <c r="B118" s="31" t="s">
        <v>243</v>
      </c>
      <c r="C118" s="32"/>
      <c r="D118" s="11"/>
      <c r="E118" s="32"/>
      <c r="F118" s="32"/>
      <c r="G118" s="33"/>
      <c r="H118" s="33"/>
      <c r="I118" s="33"/>
      <c r="J118" s="15" t="s">
        <v>86</v>
      </c>
      <c r="K118" s="34">
        <v>354</v>
      </c>
      <c r="L118" s="32" t="s">
        <v>105</v>
      </c>
      <c r="M118" s="34">
        <v>463465.49</v>
      </c>
      <c r="N118" s="32" t="s">
        <v>33</v>
      </c>
      <c r="O118" s="32" t="s">
        <v>33</v>
      </c>
      <c r="P118" s="35">
        <f>SUM(M118)</f>
        <v>463465.49</v>
      </c>
      <c r="Q118" s="15" t="s">
        <v>320</v>
      </c>
      <c r="R118" s="15"/>
      <c r="S118" s="15"/>
    </row>
    <row r="119" spans="1:19" s="4" customFormat="1" ht="13.5" customHeight="1">
      <c r="A119" s="13"/>
      <c r="B119" s="31" t="s">
        <v>244</v>
      </c>
      <c r="C119" s="32" t="s">
        <v>245</v>
      </c>
      <c r="D119" s="32" t="s">
        <v>20</v>
      </c>
      <c r="E119" s="32" t="s">
        <v>20</v>
      </c>
      <c r="F119" s="32" t="s">
        <v>78</v>
      </c>
      <c r="G119" s="33">
        <v>2460.86</v>
      </c>
      <c r="H119" s="33">
        <v>2238.16</v>
      </c>
      <c r="I119" s="36">
        <v>84</v>
      </c>
      <c r="J119" s="15"/>
      <c r="K119" s="34"/>
      <c r="L119" s="32"/>
      <c r="M119" s="34">
        <v>463465.49</v>
      </c>
      <c r="N119" s="32" t="s">
        <v>33</v>
      </c>
      <c r="O119" s="32" t="s">
        <v>33</v>
      </c>
      <c r="P119" s="35"/>
      <c r="Q119" s="15"/>
      <c r="R119" s="15"/>
      <c r="S119" s="15"/>
    </row>
    <row r="120" spans="1:19" s="4" customFormat="1" ht="13.5" customHeight="1">
      <c r="A120" s="13" t="s">
        <v>796</v>
      </c>
      <c r="B120" s="15" t="s">
        <v>68</v>
      </c>
      <c r="C120" s="13"/>
      <c r="D120" s="13"/>
      <c r="E120" s="13"/>
      <c r="F120" s="13"/>
      <c r="G120" s="41"/>
      <c r="H120" s="41"/>
      <c r="I120" s="41"/>
      <c r="J120" s="15" t="s">
        <v>81</v>
      </c>
      <c r="K120" s="8">
        <v>1</v>
      </c>
      <c r="L120" s="13" t="s">
        <v>36</v>
      </c>
      <c r="M120" s="34">
        <v>1910002</v>
      </c>
      <c r="N120" s="13">
        <v>2021</v>
      </c>
      <c r="O120" s="13">
        <v>2021</v>
      </c>
      <c r="P120" s="35">
        <f>SUM(M120)</f>
        <v>1910002</v>
      </c>
      <c r="Q120" s="15" t="s">
        <v>321</v>
      </c>
      <c r="R120" s="15"/>
      <c r="S120" s="15"/>
    </row>
    <row r="121" spans="1:19" s="4" customFormat="1" ht="13.5" customHeight="1">
      <c r="A121" s="13"/>
      <c r="B121" s="52" t="s">
        <v>68</v>
      </c>
      <c r="C121" s="13"/>
      <c r="D121" s="13"/>
      <c r="E121" s="13"/>
      <c r="F121" s="13"/>
      <c r="G121" s="41"/>
      <c r="H121" s="41"/>
      <c r="I121" s="41"/>
      <c r="J121" s="15" t="s">
        <v>83</v>
      </c>
      <c r="K121" s="8"/>
      <c r="L121" s="13" t="s">
        <v>237</v>
      </c>
      <c r="M121" s="34">
        <v>50000</v>
      </c>
      <c r="N121" s="13">
        <v>2021</v>
      </c>
      <c r="O121" s="13">
        <v>2021</v>
      </c>
      <c r="P121" s="35"/>
      <c r="Q121" s="15" t="s">
        <v>321</v>
      </c>
      <c r="R121" s="15"/>
      <c r="S121" s="15"/>
    </row>
    <row r="122" spans="1:19" s="4" customFormat="1" ht="13.5" customHeight="1">
      <c r="A122" s="13"/>
      <c r="B122" s="52" t="s">
        <v>68</v>
      </c>
      <c r="C122" s="13"/>
      <c r="D122" s="13"/>
      <c r="E122" s="13"/>
      <c r="F122" s="13"/>
      <c r="G122" s="41"/>
      <c r="H122" s="41"/>
      <c r="I122" s="41"/>
      <c r="J122" s="15" t="s">
        <v>82</v>
      </c>
      <c r="K122" s="8"/>
      <c r="L122" s="13" t="s">
        <v>237</v>
      </c>
      <c r="M122" s="34">
        <v>40874.04</v>
      </c>
      <c r="N122" s="13">
        <v>2021</v>
      </c>
      <c r="O122" s="13">
        <v>2021</v>
      </c>
      <c r="P122" s="35">
        <f>SUM(M122)</f>
        <v>40874.04</v>
      </c>
      <c r="Q122" s="15" t="s">
        <v>321</v>
      </c>
      <c r="R122" s="15"/>
      <c r="S122" s="15"/>
    </row>
    <row r="123" spans="1:19" s="4" customFormat="1" ht="36.75" customHeight="1">
      <c r="A123" s="13"/>
      <c r="B123" s="15" t="s">
        <v>69</v>
      </c>
      <c r="C123" s="13" t="s">
        <v>70</v>
      </c>
      <c r="D123" s="13" t="s">
        <v>26</v>
      </c>
      <c r="E123" s="13" t="s">
        <v>22</v>
      </c>
      <c r="F123" s="13" t="s">
        <v>80</v>
      </c>
      <c r="G123" s="41">
        <v>9813.32</v>
      </c>
      <c r="H123" s="41">
        <v>5733.6</v>
      </c>
      <c r="I123" s="13">
        <v>416</v>
      </c>
      <c r="J123" s="15"/>
      <c r="K123" s="8"/>
      <c r="L123" s="13"/>
      <c r="M123" s="5">
        <f>SUM(M120:M122)</f>
        <v>2000876.04</v>
      </c>
      <c r="N123" s="13">
        <v>2021</v>
      </c>
      <c r="O123" s="13">
        <v>2021</v>
      </c>
      <c r="P123" s="21"/>
      <c r="Q123" s="15"/>
      <c r="R123" s="15"/>
      <c r="S123" s="15"/>
    </row>
    <row r="124" spans="1:19" s="4" customFormat="1" ht="13.5" customHeight="1">
      <c r="A124" s="13" t="s">
        <v>797</v>
      </c>
      <c r="B124" s="15" t="s">
        <v>90</v>
      </c>
      <c r="C124" s="13"/>
      <c r="D124" s="13"/>
      <c r="E124" s="13"/>
      <c r="F124" s="13"/>
      <c r="G124" s="41"/>
      <c r="H124" s="41"/>
      <c r="I124" s="41"/>
      <c r="J124" s="15" t="s">
        <v>81</v>
      </c>
      <c r="K124" s="8"/>
      <c r="L124" s="13" t="s">
        <v>36</v>
      </c>
      <c r="M124" s="8">
        <v>132182.42</v>
      </c>
      <c r="N124" s="13">
        <v>2020</v>
      </c>
      <c r="O124" s="13">
        <v>2020</v>
      </c>
      <c r="P124" s="35">
        <f>SUM(M124)</f>
        <v>132182.42</v>
      </c>
      <c r="Q124" s="15" t="s">
        <v>325</v>
      </c>
      <c r="R124" s="15"/>
      <c r="S124" s="15"/>
    </row>
    <row r="125" spans="1:19" s="4" customFormat="1" ht="13.5" customHeight="1">
      <c r="A125" s="13"/>
      <c r="B125" s="15" t="s">
        <v>91</v>
      </c>
      <c r="C125" s="13">
        <v>2010</v>
      </c>
      <c r="D125" s="13">
        <v>16</v>
      </c>
      <c r="E125" s="13">
        <v>1</v>
      </c>
      <c r="F125" s="13" t="s">
        <v>78</v>
      </c>
      <c r="G125" s="41">
        <v>12105.7</v>
      </c>
      <c r="H125" s="41">
        <v>7065.7</v>
      </c>
      <c r="I125" s="13">
        <v>114</v>
      </c>
      <c r="J125" s="15"/>
      <c r="K125" s="8"/>
      <c r="L125" s="13"/>
      <c r="M125" s="8">
        <v>132182.42</v>
      </c>
      <c r="N125" s="13">
        <v>2020</v>
      </c>
      <c r="O125" s="13">
        <v>2020</v>
      </c>
      <c r="P125" s="21"/>
      <c r="Q125" s="15"/>
      <c r="R125" s="15"/>
      <c r="S125" s="15"/>
    </row>
    <row r="126" spans="1:19" s="4" customFormat="1" ht="13.5" customHeight="1">
      <c r="A126" s="13" t="s">
        <v>798</v>
      </c>
      <c r="B126" s="15" t="s">
        <v>92</v>
      </c>
      <c r="C126" s="13"/>
      <c r="D126" s="13"/>
      <c r="E126" s="13"/>
      <c r="F126" s="13"/>
      <c r="G126" s="41"/>
      <c r="H126" s="41"/>
      <c r="I126" s="41"/>
      <c r="J126" s="15" t="s">
        <v>84</v>
      </c>
      <c r="K126" s="8">
        <v>379</v>
      </c>
      <c r="L126" s="18" t="s">
        <v>578</v>
      </c>
      <c r="M126" s="8">
        <v>479574</v>
      </c>
      <c r="N126" s="13">
        <v>2020</v>
      </c>
      <c r="O126" s="13">
        <v>2020</v>
      </c>
      <c r="P126" s="35">
        <f>SUM(M126)</f>
        <v>479574</v>
      </c>
      <c r="Q126" s="15" t="s">
        <v>326</v>
      </c>
      <c r="R126" s="15"/>
      <c r="S126" s="15"/>
    </row>
    <row r="127" spans="1:19" s="4" customFormat="1" ht="13.5" customHeight="1">
      <c r="A127" s="13"/>
      <c r="B127" s="15" t="s">
        <v>93</v>
      </c>
      <c r="C127" s="13">
        <v>1987</v>
      </c>
      <c r="D127" s="13">
        <v>16</v>
      </c>
      <c r="E127" s="13">
        <v>1</v>
      </c>
      <c r="F127" s="13" t="s">
        <v>79</v>
      </c>
      <c r="G127" s="41">
        <v>4407.83</v>
      </c>
      <c r="H127" s="41">
        <v>2709.8</v>
      </c>
      <c r="I127" s="13">
        <v>193</v>
      </c>
      <c r="J127" s="15"/>
      <c r="K127" s="8"/>
      <c r="L127" s="13"/>
      <c r="M127" s="8">
        <f>SUM(M126:M126)</f>
        <v>479574</v>
      </c>
      <c r="N127" s="13">
        <v>2020</v>
      </c>
      <c r="O127" s="13">
        <v>2020</v>
      </c>
      <c r="P127" s="21"/>
      <c r="Q127" s="15"/>
      <c r="R127" s="15"/>
      <c r="S127" s="15"/>
    </row>
    <row r="128" spans="1:19" s="4" customFormat="1" ht="16.5" customHeight="1">
      <c r="A128" s="13" t="s">
        <v>799</v>
      </c>
      <c r="B128" s="31" t="s">
        <v>535</v>
      </c>
      <c r="C128" s="6"/>
      <c r="D128" s="6"/>
      <c r="E128" s="6"/>
      <c r="F128" s="6"/>
      <c r="G128" s="39"/>
      <c r="H128" s="39"/>
      <c r="I128" s="40"/>
      <c r="J128" s="15" t="s">
        <v>84</v>
      </c>
      <c r="K128" s="5">
        <v>1387</v>
      </c>
      <c r="L128" s="18" t="s">
        <v>578</v>
      </c>
      <c r="M128" s="5">
        <v>2656552.95</v>
      </c>
      <c r="N128" s="13">
        <v>2021</v>
      </c>
      <c r="O128" s="13">
        <v>2021</v>
      </c>
      <c r="P128" s="5">
        <v>2656552.95</v>
      </c>
      <c r="Q128" s="15" t="s">
        <v>547</v>
      </c>
      <c r="R128" s="15"/>
      <c r="S128" s="15"/>
    </row>
    <row r="129" spans="1:19" s="4" customFormat="1" ht="14.25" customHeight="1">
      <c r="A129" s="13"/>
      <c r="B129" s="31" t="s">
        <v>536</v>
      </c>
      <c r="C129" s="6" t="s">
        <v>537</v>
      </c>
      <c r="D129" s="6" t="s">
        <v>31</v>
      </c>
      <c r="E129" s="6" t="s">
        <v>20</v>
      </c>
      <c r="F129" s="6" t="s">
        <v>239</v>
      </c>
      <c r="G129" s="39">
        <v>10534</v>
      </c>
      <c r="H129" s="39">
        <v>9034</v>
      </c>
      <c r="I129" s="40">
        <v>120</v>
      </c>
      <c r="J129" s="15"/>
      <c r="K129" s="15"/>
      <c r="L129" s="15"/>
      <c r="M129" s="5">
        <v>2656552.95</v>
      </c>
      <c r="N129" s="13">
        <v>2021</v>
      </c>
      <c r="O129" s="13">
        <v>2021</v>
      </c>
      <c r="P129" s="7"/>
      <c r="Q129" s="15"/>
      <c r="R129" s="15"/>
      <c r="S129" s="15"/>
    </row>
    <row r="130" spans="1:19" s="4" customFormat="1" ht="13.5" customHeight="1">
      <c r="A130" s="13" t="s">
        <v>800</v>
      </c>
      <c r="B130" s="15" t="s">
        <v>101</v>
      </c>
      <c r="C130" s="13"/>
      <c r="D130" s="13"/>
      <c r="E130" s="13"/>
      <c r="F130" s="13"/>
      <c r="G130" s="41"/>
      <c r="H130" s="41"/>
      <c r="I130" s="41"/>
      <c r="J130" s="15" t="s">
        <v>84</v>
      </c>
      <c r="K130" s="8">
        <v>811</v>
      </c>
      <c r="L130" s="18" t="s">
        <v>578</v>
      </c>
      <c r="M130" s="8">
        <v>927801</v>
      </c>
      <c r="N130" s="13">
        <v>2020</v>
      </c>
      <c r="O130" s="13">
        <v>2020</v>
      </c>
      <c r="P130" s="35">
        <f>SUM(M130)</f>
        <v>927801</v>
      </c>
      <c r="Q130" s="15" t="s">
        <v>329</v>
      </c>
      <c r="R130" s="15"/>
      <c r="S130" s="15"/>
    </row>
    <row r="131" spans="1:19" s="4" customFormat="1" ht="13.5" customHeight="1">
      <c r="A131" s="13"/>
      <c r="B131" s="15" t="s">
        <v>102</v>
      </c>
      <c r="C131" s="13">
        <v>1983</v>
      </c>
      <c r="D131" s="13" t="s">
        <v>26</v>
      </c>
      <c r="E131" s="13" t="s">
        <v>20</v>
      </c>
      <c r="F131" s="13" t="s">
        <v>79</v>
      </c>
      <c r="G131" s="41">
        <v>6794.7</v>
      </c>
      <c r="H131" s="41">
        <v>3680</v>
      </c>
      <c r="I131" s="13">
        <v>260</v>
      </c>
      <c r="J131" s="15"/>
      <c r="K131" s="8"/>
      <c r="L131" s="13"/>
      <c r="M131" s="8">
        <f>SUM(M130:M130)</f>
        <v>927801</v>
      </c>
      <c r="N131" s="13">
        <v>2020</v>
      </c>
      <c r="O131" s="13">
        <v>2020</v>
      </c>
      <c r="P131" s="35"/>
      <c r="Q131" s="15"/>
      <c r="R131" s="15"/>
      <c r="S131" s="15"/>
    </row>
    <row r="132" spans="1:19" s="4" customFormat="1" ht="13.5" customHeight="1">
      <c r="A132" s="13" t="s">
        <v>802</v>
      </c>
      <c r="B132" s="15" t="s">
        <v>103</v>
      </c>
      <c r="C132" s="13"/>
      <c r="D132" s="13"/>
      <c r="E132" s="13"/>
      <c r="F132" s="13"/>
      <c r="G132" s="41"/>
      <c r="H132" s="41"/>
      <c r="I132" s="41"/>
      <c r="J132" s="15" t="s">
        <v>98</v>
      </c>
      <c r="K132" s="8">
        <v>246</v>
      </c>
      <c r="L132" s="13" t="s">
        <v>105</v>
      </c>
      <c r="M132" s="8">
        <v>485885.88</v>
      </c>
      <c r="N132" s="13">
        <v>2020</v>
      </c>
      <c r="O132" s="13">
        <v>2020</v>
      </c>
      <c r="P132" s="35">
        <f>SUM(M132)</f>
        <v>485885.88</v>
      </c>
      <c r="Q132" s="15" t="s">
        <v>332</v>
      </c>
      <c r="R132" s="15"/>
      <c r="S132" s="15"/>
    </row>
    <row r="133" spans="1:19" s="4" customFormat="1" ht="13.5" customHeight="1">
      <c r="A133" s="13"/>
      <c r="B133" s="52" t="s">
        <v>103</v>
      </c>
      <c r="C133" s="13"/>
      <c r="D133" s="13"/>
      <c r="E133" s="13"/>
      <c r="F133" s="13"/>
      <c r="G133" s="41"/>
      <c r="H133" s="41"/>
      <c r="I133" s="41"/>
      <c r="J133" s="15" t="s">
        <v>87</v>
      </c>
      <c r="K133" s="8">
        <v>192</v>
      </c>
      <c r="L133" s="13" t="s">
        <v>105</v>
      </c>
      <c r="M133" s="8">
        <v>311615.14</v>
      </c>
      <c r="N133" s="13">
        <v>2020</v>
      </c>
      <c r="O133" s="13">
        <v>2020</v>
      </c>
      <c r="P133" s="35">
        <f>SUM(M133)</f>
        <v>311615.14</v>
      </c>
      <c r="Q133" s="15" t="s">
        <v>332</v>
      </c>
      <c r="R133" s="15"/>
      <c r="S133" s="15"/>
    </row>
    <row r="134" spans="1:19" s="4" customFormat="1" ht="13.5" customHeight="1">
      <c r="A134" s="13"/>
      <c r="B134" s="52" t="s">
        <v>103</v>
      </c>
      <c r="C134" s="13"/>
      <c r="D134" s="13"/>
      <c r="E134" s="13"/>
      <c r="F134" s="13"/>
      <c r="G134" s="41"/>
      <c r="H134" s="41"/>
      <c r="I134" s="41"/>
      <c r="J134" s="15" t="s">
        <v>85</v>
      </c>
      <c r="K134" s="8">
        <v>137</v>
      </c>
      <c r="L134" s="13" t="s">
        <v>105</v>
      </c>
      <c r="M134" s="8">
        <v>157446.28</v>
      </c>
      <c r="N134" s="13">
        <v>2021</v>
      </c>
      <c r="O134" s="13">
        <v>2021</v>
      </c>
      <c r="P134" s="35">
        <f>SUM(M134)</f>
        <v>157446.28</v>
      </c>
      <c r="Q134" s="15" t="s">
        <v>332</v>
      </c>
      <c r="R134" s="15"/>
      <c r="S134" s="15"/>
    </row>
    <row r="135" spans="1:19" s="4" customFormat="1" ht="13.5" customHeight="1">
      <c r="A135" s="13"/>
      <c r="B135" s="15" t="s">
        <v>104</v>
      </c>
      <c r="C135" s="13">
        <v>1978</v>
      </c>
      <c r="D135" s="13" t="s">
        <v>26</v>
      </c>
      <c r="E135" s="13">
        <v>3</v>
      </c>
      <c r="F135" s="13" t="s">
        <v>79</v>
      </c>
      <c r="G135" s="41">
        <v>5767.5</v>
      </c>
      <c r="H135" s="41">
        <v>3292.1</v>
      </c>
      <c r="I135" s="13">
        <v>238</v>
      </c>
      <c r="J135" s="15"/>
      <c r="K135" s="8"/>
      <c r="L135" s="13"/>
      <c r="M135" s="8">
        <f>SUM(M132:M134)</f>
        <v>954947.3</v>
      </c>
      <c r="N135" s="13">
        <v>2020</v>
      </c>
      <c r="O135" s="13">
        <v>2021</v>
      </c>
      <c r="P135" s="21"/>
      <c r="Q135" s="15"/>
      <c r="R135" s="15"/>
      <c r="S135" s="15"/>
    </row>
    <row r="136" spans="1:19" s="1" customFormat="1" ht="13.5" customHeight="1">
      <c r="A136" s="58" t="s">
        <v>803</v>
      </c>
      <c r="B136" s="59" t="s">
        <v>689</v>
      </c>
      <c r="C136" s="60"/>
      <c r="D136" s="61"/>
      <c r="E136" s="60"/>
      <c r="F136" s="60"/>
      <c r="G136" s="62"/>
      <c r="H136" s="62"/>
      <c r="I136" s="62"/>
      <c r="J136" s="63" t="s">
        <v>84</v>
      </c>
      <c r="K136" s="34">
        <v>1438</v>
      </c>
      <c r="L136" s="13" t="s">
        <v>578</v>
      </c>
      <c r="M136" s="34">
        <v>3097236</v>
      </c>
      <c r="N136" s="65" t="s">
        <v>34</v>
      </c>
      <c r="O136" s="65" t="s">
        <v>34</v>
      </c>
      <c r="P136" s="64">
        <f>SUM(M136)</f>
        <v>3097236</v>
      </c>
      <c r="Q136" s="73" t="s">
        <v>746</v>
      </c>
      <c r="R136" s="63"/>
      <c r="S136" s="63"/>
    </row>
    <row r="137" spans="1:19" s="1" customFormat="1" ht="13.5" customHeight="1">
      <c r="A137" s="58"/>
      <c r="B137" s="59" t="s">
        <v>690</v>
      </c>
      <c r="C137" s="60" t="s">
        <v>107</v>
      </c>
      <c r="D137" s="60" t="s">
        <v>26</v>
      </c>
      <c r="E137" s="60" t="s">
        <v>21</v>
      </c>
      <c r="F137" s="60" t="s">
        <v>78</v>
      </c>
      <c r="G137" s="62">
        <v>8920.3</v>
      </c>
      <c r="H137" s="62">
        <v>7778.7</v>
      </c>
      <c r="I137" s="66">
        <v>274</v>
      </c>
      <c r="J137" s="63"/>
      <c r="K137" s="34"/>
      <c r="L137" s="32"/>
      <c r="M137" s="34">
        <f>SUM(M136)</f>
        <v>3097236</v>
      </c>
      <c r="N137" s="65" t="s">
        <v>34</v>
      </c>
      <c r="O137" s="65" t="s">
        <v>34</v>
      </c>
      <c r="P137" s="64"/>
      <c r="Q137" s="63"/>
      <c r="R137" s="63"/>
      <c r="S137" s="63"/>
    </row>
    <row r="138" spans="1:19" s="4" customFormat="1" ht="16.5" customHeight="1">
      <c r="A138" s="13" t="s">
        <v>804</v>
      </c>
      <c r="B138" s="31" t="s">
        <v>723</v>
      </c>
      <c r="C138" s="6"/>
      <c r="D138" s="13"/>
      <c r="E138" s="6"/>
      <c r="F138" s="6"/>
      <c r="G138" s="39"/>
      <c r="H138" s="39"/>
      <c r="I138" s="39"/>
      <c r="J138" s="15" t="s">
        <v>84</v>
      </c>
      <c r="K138" s="5">
        <v>980</v>
      </c>
      <c r="L138" s="18" t="s">
        <v>578</v>
      </c>
      <c r="M138" s="5">
        <v>1807482</v>
      </c>
      <c r="N138" s="13">
        <v>2022</v>
      </c>
      <c r="O138" s="13">
        <v>2022</v>
      </c>
      <c r="P138" s="64">
        <f>SUM(M138)</f>
        <v>1807482</v>
      </c>
      <c r="Q138" s="25" t="s">
        <v>734</v>
      </c>
      <c r="R138" s="15"/>
      <c r="S138" s="15"/>
    </row>
    <row r="139" spans="1:19" s="4" customFormat="1" ht="16.5" customHeight="1">
      <c r="A139" s="13"/>
      <c r="B139" s="31" t="s">
        <v>724</v>
      </c>
      <c r="C139" s="6" t="s">
        <v>44</v>
      </c>
      <c r="D139" s="6" t="s">
        <v>22</v>
      </c>
      <c r="E139" s="6" t="s">
        <v>21</v>
      </c>
      <c r="F139" s="6" t="s">
        <v>239</v>
      </c>
      <c r="G139" s="39">
        <v>4785</v>
      </c>
      <c r="H139" s="39">
        <v>3566.31</v>
      </c>
      <c r="I139" s="40">
        <v>131</v>
      </c>
      <c r="J139" s="15"/>
      <c r="K139" s="5"/>
      <c r="L139" s="6"/>
      <c r="M139" s="5">
        <f>SUM(M138:M138)</f>
        <v>1807482</v>
      </c>
      <c r="N139" s="13">
        <v>2022</v>
      </c>
      <c r="O139" s="13">
        <v>2022</v>
      </c>
      <c r="P139" s="7"/>
      <c r="Q139" s="15"/>
      <c r="R139" s="15"/>
      <c r="S139" s="15"/>
    </row>
    <row r="140" spans="1:19" s="4" customFormat="1" ht="13.5" customHeight="1">
      <c r="A140" s="13" t="s">
        <v>805</v>
      </c>
      <c r="B140" s="31" t="s">
        <v>667</v>
      </c>
      <c r="C140" s="32"/>
      <c r="D140" s="11"/>
      <c r="E140" s="32"/>
      <c r="F140" s="32"/>
      <c r="G140" s="33"/>
      <c r="H140" s="33"/>
      <c r="I140" s="33"/>
      <c r="J140" s="15" t="s">
        <v>84</v>
      </c>
      <c r="K140" s="34">
        <v>1004</v>
      </c>
      <c r="L140" s="18" t="s">
        <v>578</v>
      </c>
      <c r="M140" s="34">
        <v>1869687</v>
      </c>
      <c r="N140" s="13">
        <v>2022</v>
      </c>
      <c r="O140" s="13">
        <v>2022</v>
      </c>
      <c r="P140" s="35">
        <f>SUM(M140)</f>
        <v>1869687</v>
      </c>
      <c r="Q140" s="25" t="s">
        <v>688</v>
      </c>
      <c r="R140" s="15"/>
      <c r="S140" s="15"/>
    </row>
    <row r="141" spans="1:19" s="4" customFormat="1" ht="13.5" customHeight="1">
      <c r="A141" s="13"/>
      <c r="B141" s="31" t="s">
        <v>668</v>
      </c>
      <c r="C141" s="32" t="s">
        <v>44</v>
      </c>
      <c r="D141" s="32" t="s">
        <v>22</v>
      </c>
      <c r="E141" s="32" t="s">
        <v>21</v>
      </c>
      <c r="F141" s="32" t="s">
        <v>78</v>
      </c>
      <c r="G141" s="33">
        <v>4393.33</v>
      </c>
      <c r="H141" s="33">
        <v>4393.33</v>
      </c>
      <c r="I141" s="36">
        <v>83</v>
      </c>
      <c r="J141" s="15"/>
      <c r="K141" s="34"/>
      <c r="L141" s="32"/>
      <c r="M141" s="34">
        <f>SUM(M140)</f>
        <v>1869687</v>
      </c>
      <c r="N141" s="13">
        <v>2022</v>
      </c>
      <c r="O141" s="13">
        <v>2022</v>
      </c>
      <c r="P141" s="35"/>
      <c r="Q141" s="15"/>
      <c r="R141" s="15"/>
      <c r="S141" s="15"/>
    </row>
    <row r="142" spans="1:19" s="4" customFormat="1" ht="16.5" customHeight="1">
      <c r="A142" s="13" t="s">
        <v>806</v>
      </c>
      <c r="B142" s="31" t="s">
        <v>561</v>
      </c>
      <c r="C142" s="6"/>
      <c r="D142" s="13"/>
      <c r="E142" s="6"/>
      <c r="F142" s="6"/>
      <c r="G142" s="39"/>
      <c r="H142" s="39"/>
      <c r="I142" s="39"/>
      <c r="J142" s="15" t="s">
        <v>84</v>
      </c>
      <c r="K142" s="5">
        <v>1065</v>
      </c>
      <c r="L142" s="18" t="s">
        <v>578</v>
      </c>
      <c r="M142" s="5">
        <v>2200191</v>
      </c>
      <c r="N142" s="13">
        <v>2021</v>
      </c>
      <c r="O142" s="13">
        <v>2021</v>
      </c>
      <c r="P142" s="7">
        <v>2200191</v>
      </c>
      <c r="Q142" s="15" t="s">
        <v>569</v>
      </c>
      <c r="R142" s="15"/>
      <c r="S142" s="15"/>
    </row>
    <row r="143" spans="1:19" s="4" customFormat="1" ht="16.5" customHeight="1">
      <c r="A143" s="13"/>
      <c r="B143" s="31" t="s">
        <v>562</v>
      </c>
      <c r="C143" s="6" t="s">
        <v>563</v>
      </c>
      <c r="D143" s="6" t="s">
        <v>22</v>
      </c>
      <c r="E143" s="6" t="s">
        <v>25</v>
      </c>
      <c r="F143" s="6" t="s">
        <v>239</v>
      </c>
      <c r="G143" s="39">
        <v>5580.2</v>
      </c>
      <c r="H143" s="39">
        <v>3203.9</v>
      </c>
      <c r="I143" s="40">
        <v>72</v>
      </c>
      <c r="J143" s="15"/>
      <c r="K143" s="5"/>
      <c r="L143" s="6"/>
      <c r="M143" s="5">
        <f>SUM(M142:M142)</f>
        <v>2200191</v>
      </c>
      <c r="N143" s="13">
        <v>2021</v>
      </c>
      <c r="O143" s="13">
        <v>2021</v>
      </c>
      <c r="P143" s="7"/>
      <c r="Q143" s="15"/>
      <c r="R143" s="15"/>
      <c r="S143" s="15"/>
    </row>
    <row r="144" spans="1:19" s="4" customFormat="1" ht="13.5" customHeight="1">
      <c r="A144" s="13" t="s">
        <v>807</v>
      </c>
      <c r="B144" s="15" t="s">
        <v>706</v>
      </c>
      <c r="C144" s="13"/>
      <c r="D144" s="13"/>
      <c r="E144" s="13"/>
      <c r="F144" s="13"/>
      <c r="G144" s="41"/>
      <c r="H144" s="41"/>
      <c r="I144" s="41"/>
      <c r="J144" s="15" t="s">
        <v>84</v>
      </c>
      <c r="K144" s="8">
        <v>727</v>
      </c>
      <c r="L144" s="13" t="s">
        <v>578</v>
      </c>
      <c r="M144" s="8">
        <v>1398267</v>
      </c>
      <c r="N144" s="13">
        <v>2022</v>
      </c>
      <c r="O144" s="13">
        <v>2022</v>
      </c>
      <c r="P144" s="35">
        <f>SUM(M144)</f>
        <v>1398267</v>
      </c>
      <c r="Q144" s="25" t="s">
        <v>741</v>
      </c>
      <c r="R144" s="15"/>
      <c r="S144" s="15"/>
    </row>
    <row r="145" spans="1:19" s="4" customFormat="1" ht="13.5" customHeight="1">
      <c r="A145" s="13"/>
      <c r="B145" s="15" t="s">
        <v>707</v>
      </c>
      <c r="C145" s="13">
        <v>1962</v>
      </c>
      <c r="D145" s="13">
        <v>5</v>
      </c>
      <c r="E145" s="13">
        <v>3</v>
      </c>
      <c r="F145" s="13" t="s">
        <v>79</v>
      </c>
      <c r="G145" s="41">
        <v>2572.7</v>
      </c>
      <c r="H145" s="41">
        <v>2571.1</v>
      </c>
      <c r="I145" s="13">
        <v>127</v>
      </c>
      <c r="J145" s="15"/>
      <c r="K145" s="8"/>
      <c r="L145" s="13"/>
      <c r="M145" s="8">
        <f>SUM(M144:M144)</f>
        <v>1398267</v>
      </c>
      <c r="N145" s="13">
        <v>2022</v>
      </c>
      <c r="O145" s="13">
        <v>2022</v>
      </c>
      <c r="P145" s="21"/>
      <c r="Q145" s="25"/>
      <c r="R145" s="15"/>
      <c r="S145" s="15"/>
    </row>
    <row r="146" spans="1:19" s="1" customFormat="1" ht="13.5" customHeight="1">
      <c r="A146" s="58" t="s">
        <v>808</v>
      </c>
      <c r="B146" s="59" t="s">
        <v>702</v>
      </c>
      <c r="C146" s="60"/>
      <c r="D146" s="61"/>
      <c r="E146" s="60"/>
      <c r="F146" s="60"/>
      <c r="G146" s="62"/>
      <c r="H146" s="62"/>
      <c r="I146" s="62"/>
      <c r="J146" s="63" t="s">
        <v>84</v>
      </c>
      <c r="K146" s="64">
        <v>955</v>
      </c>
      <c r="L146" s="58" t="s">
        <v>578</v>
      </c>
      <c r="M146" s="64">
        <v>1490553</v>
      </c>
      <c r="N146" s="13">
        <v>2022</v>
      </c>
      <c r="O146" s="13">
        <v>2022</v>
      </c>
      <c r="P146" s="64">
        <f>SUM(M146)</f>
        <v>1490553</v>
      </c>
      <c r="Q146" s="73" t="s">
        <v>739</v>
      </c>
      <c r="R146" s="63"/>
      <c r="S146" s="63"/>
    </row>
    <row r="147" spans="1:19" s="1" customFormat="1" ht="13.5" customHeight="1">
      <c r="A147" s="58"/>
      <c r="B147" s="59" t="s">
        <v>703</v>
      </c>
      <c r="C147" s="60" t="s">
        <v>698</v>
      </c>
      <c r="D147" s="60" t="s">
        <v>22</v>
      </c>
      <c r="E147" s="60" t="s">
        <v>21</v>
      </c>
      <c r="F147" s="60" t="s">
        <v>78</v>
      </c>
      <c r="G147" s="62">
        <v>2749.1</v>
      </c>
      <c r="H147" s="62">
        <v>1836.4</v>
      </c>
      <c r="I147" s="66">
        <v>52</v>
      </c>
      <c r="J147" s="63"/>
      <c r="K147" s="64"/>
      <c r="L147" s="60"/>
      <c r="M147" s="64">
        <f>SUM(M146)</f>
        <v>1490553</v>
      </c>
      <c r="N147" s="65" t="s">
        <v>34</v>
      </c>
      <c r="O147" s="65" t="s">
        <v>34</v>
      </c>
      <c r="P147" s="64"/>
      <c r="Q147" s="73"/>
      <c r="R147" s="63"/>
      <c r="S147" s="63"/>
    </row>
    <row r="148" spans="1:19" s="4" customFormat="1" ht="13.5" customHeight="1">
      <c r="A148" s="13" t="s">
        <v>809</v>
      </c>
      <c r="B148" s="31" t="s">
        <v>696</v>
      </c>
      <c r="C148" s="32"/>
      <c r="D148" s="11"/>
      <c r="E148" s="32"/>
      <c r="F148" s="32"/>
      <c r="G148" s="33"/>
      <c r="H148" s="33"/>
      <c r="I148" s="33"/>
      <c r="J148" s="15" t="s">
        <v>84</v>
      </c>
      <c r="K148" s="34">
        <v>870</v>
      </c>
      <c r="L148" s="18" t="s">
        <v>578</v>
      </c>
      <c r="M148" s="34">
        <v>1757622</v>
      </c>
      <c r="N148" s="13">
        <v>2022</v>
      </c>
      <c r="O148" s="13">
        <v>2022</v>
      </c>
      <c r="P148" s="35">
        <f>SUM(M148)</f>
        <v>1757622</v>
      </c>
      <c r="Q148" s="25" t="s">
        <v>732</v>
      </c>
      <c r="R148" s="15"/>
      <c r="S148" s="15"/>
    </row>
    <row r="149" spans="1:19" s="4" customFormat="1" ht="13.5" customHeight="1">
      <c r="A149" s="13"/>
      <c r="B149" s="31" t="s">
        <v>697</v>
      </c>
      <c r="C149" s="32" t="s">
        <v>698</v>
      </c>
      <c r="D149" s="32" t="s">
        <v>22</v>
      </c>
      <c r="E149" s="32" t="s">
        <v>21</v>
      </c>
      <c r="F149" s="32" t="s">
        <v>78</v>
      </c>
      <c r="G149" s="33">
        <v>3795.2</v>
      </c>
      <c r="H149" s="33">
        <v>3527</v>
      </c>
      <c r="I149" s="36">
        <v>134</v>
      </c>
      <c r="J149" s="15"/>
      <c r="K149" s="34"/>
      <c r="L149" s="32"/>
      <c r="M149" s="34">
        <f>SUM(M148)</f>
        <v>1757622</v>
      </c>
      <c r="N149" s="13">
        <v>2022</v>
      </c>
      <c r="O149" s="13">
        <v>2022</v>
      </c>
      <c r="P149" s="35"/>
      <c r="Q149" s="15"/>
      <c r="R149" s="15"/>
      <c r="S149" s="15"/>
    </row>
    <row r="150" spans="1:19" s="1" customFormat="1" ht="13.5" customHeight="1">
      <c r="A150" s="58" t="s">
        <v>810</v>
      </c>
      <c r="B150" s="59" t="s">
        <v>699</v>
      </c>
      <c r="C150" s="60"/>
      <c r="D150" s="61"/>
      <c r="E150" s="60"/>
      <c r="F150" s="60"/>
      <c r="G150" s="62"/>
      <c r="H150" s="62"/>
      <c r="I150" s="62"/>
      <c r="J150" s="63" t="s">
        <v>84</v>
      </c>
      <c r="K150" s="64">
        <v>1018</v>
      </c>
      <c r="L150" s="58" t="s">
        <v>578</v>
      </c>
      <c r="M150" s="64">
        <v>2107113</v>
      </c>
      <c r="N150" s="13">
        <v>2022</v>
      </c>
      <c r="O150" s="13">
        <v>2022</v>
      </c>
      <c r="P150" s="64">
        <f>SUM(M150)</f>
        <v>2107113</v>
      </c>
      <c r="Q150" s="73" t="s">
        <v>738</v>
      </c>
      <c r="R150" s="63"/>
      <c r="S150" s="63"/>
    </row>
    <row r="151" spans="1:19" s="1" customFormat="1" ht="13.5" customHeight="1">
      <c r="A151" s="58"/>
      <c r="B151" s="59" t="s">
        <v>700</v>
      </c>
      <c r="C151" s="60" t="s">
        <v>701</v>
      </c>
      <c r="D151" s="60" t="s">
        <v>22</v>
      </c>
      <c r="E151" s="60" t="s">
        <v>21</v>
      </c>
      <c r="F151" s="60" t="s">
        <v>78</v>
      </c>
      <c r="G151" s="62">
        <v>4109.6</v>
      </c>
      <c r="H151" s="62">
        <v>3772.4</v>
      </c>
      <c r="I151" s="66">
        <v>154</v>
      </c>
      <c r="J151" s="63"/>
      <c r="K151" s="64"/>
      <c r="L151" s="60"/>
      <c r="M151" s="64">
        <f>SUM(M150)</f>
        <v>2107113</v>
      </c>
      <c r="N151" s="65" t="s">
        <v>34</v>
      </c>
      <c r="O151" s="65" t="s">
        <v>34</v>
      </c>
      <c r="P151" s="64"/>
      <c r="Q151" s="73"/>
      <c r="R151" s="63"/>
      <c r="S151" s="63"/>
    </row>
    <row r="152" spans="1:19" s="4" customFormat="1" ht="13.5" customHeight="1">
      <c r="A152" s="13" t="s">
        <v>811</v>
      </c>
      <c r="B152" s="31" t="s">
        <v>695</v>
      </c>
      <c r="C152" s="32"/>
      <c r="D152" s="11"/>
      <c r="E152" s="32"/>
      <c r="F152" s="32"/>
      <c r="G152" s="33"/>
      <c r="H152" s="33"/>
      <c r="I152" s="33"/>
      <c r="J152" s="15" t="s">
        <v>84</v>
      </c>
      <c r="K152" s="34">
        <v>1805.2</v>
      </c>
      <c r="L152" s="18" t="s">
        <v>578</v>
      </c>
      <c r="M152" s="34">
        <v>3141780</v>
      </c>
      <c r="N152" s="13">
        <v>2022</v>
      </c>
      <c r="O152" s="13">
        <v>2022</v>
      </c>
      <c r="P152" s="35">
        <f>SUM(M152)</f>
        <v>3141780</v>
      </c>
      <c r="Q152" s="25" t="s">
        <v>731</v>
      </c>
      <c r="R152" s="15"/>
      <c r="S152" s="15"/>
    </row>
    <row r="153" spans="1:19" s="4" customFormat="1" ht="13.5" customHeight="1">
      <c r="A153" s="13"/>
      <c r="B153" s="31" t="s">
        <v>694</v>
      </c>
      <c r="C153" s="32" t="s">
        <v>159</v>
      </c>
      <c r="D153" s="32" t="s">
        <v>22</v>
      </c>
      <c r="E153" s="32" t="s">
        <v>25</v>
      </c>
      <c r="F153" s="32" t="s">
        <v>78</v>
      </c>
      <c r="G153" s="33">
        <v>6543.9</v>
      </c>
      <c r="H153" s="33">
        <v>6004.3</v>
      </c>
      <c r="I153" s="36">
        <v>293</v>
      </c>
      <c r="J153" s="15"/>
      <c r="K153" s="34"/>
      <c r="L153" s="32"/>
      <c r="M153" s="34">
        <f>SUM(M152)</f>
        <v>3141780</v>
      </c>
      <c r="N153" s="13">
        <v>2022</v>
      </c>
      <c r="O153" s="13">
        <v>2022</v>
      </c>
      <c r="P153" s="35"/>
      <c r="Q153" s="15"/>
      <c r="R153" s="15"/>
      <c r="S153" s="15"/>
    </row>
    <row r="154" spans="1:19" s="1" customFormat="1" ht="13.5" customHeight="1">
      <c r="A154" s="58" t="s">
        <v>778</v>
      </c>
      <c r="B154" s="59" t="s">
        <v>721</v>
      </c>
      <c r="C154" s="60"/>
      <c r="D154" s="61"/>
      <c r="E154" s="60"/>
      <c r="F154" s="60"/>
      <c r="G154" s="62"/>
      <c r="H154" s="62"/>
      <c r="I154" s="62"/>
      <c r="J154" s="63" t="s">
        <v>84</v>
      </c>
      <c r="K154" s="64">
        <v>1080</v>
      </c>
      <c r="L154" s="58" t="s">
        <v>578</v>
      </c>
      <c r="M154" s="34">
        <v>2159936</v>
      </c>
      <c r="N154" s="13">
        <v>2022</v>
      </c>
      <c r="O154" s="13">
        <v>2022</v>
      </c>
      <c r="P154" s="64">
        <f>SUM(M154)</f>
        <v>2159936</v>
      </c>
      <c r="Q154" s="73" t="s">
        <v>735</v>
      </c>
      <c r="R154" s="63"/>
      <c r="S154" s="63"/>
    </row>
    <row r="155" spans="1:19" s="1" customFormat="1" ht="26.25" customHeight="1">
      <c r="A155" s="58"/>
      <c r="B155" s="59" t="s">
        <v>722</v>
      </c>
      <c r="C155" s="60" t="s">
        <v>717</v>
      </c>
      <c r="D155" s="60" t="s">
        <v>22</v>
      </c>
      <c r="E155" s="60" t="s">
        <v>20</v>
      </c>
      <c r="F155" s="60" t="s">
        <v>78</v>
      </c>
      <c r="G155" s="62">
        <v>4567.6</v>
      </c>
      <c r="H155" s="62">
        <v>4293.6</v>
      </c>
      <c r="I155" s="66">
        <v>153</v>
      </c>
      <c r="J155" s="63"/>
      <c r="K155" s="64"/>
      <c r="L155" s="60"/>
      <c r="M155" s="34">
        <f>SUM(M154)</f>
        <v>2159936</v>
      </c>
      <c r="N155" s="11">
        <v>2022</v>
      </c>
      <c r="O155" s="11">
        <v>2022</v>
      </c>
      <c r="P155" s="64"/>
      <c r="Q155" s="63"/>
      <c r="R155" s="63"/>
      <c r="S155" s="63"/>
    </row>
    <row r="156" spans="1:19" s="4" customFormat="1" ht="13.5" customHeight="1">
      <c r="A156" s="13" t="s">
        <v>812</v>
      </c>
      <c r="B156" s="31" t="s">
        <v>175</v>
      </c>
      <c r="C156" s="32"/>
      <c r="D156" s="11"/>
      <c r="E156" s="32"/>
      <c r="F156" s="32"/>
      <c r="G156" s="33"/>
      <c r="H156" s="33"/>
      <c r="I156" s="33"/>
      <c r="J156" s="15" t="s">
        <v>81</v>
      </c>
      <c r="K156" s="34">
        <v>6</v>
      </c>
      <c r="L156" s="32" t="s">
        <v>36</v>
      </c>
      <c r="M156" s="34">
        <f>SUM(K156*2425878.8)</f>
        <v>14555272.799999999</v>
      </c>
      <c r="N156" s="32" t="s">
        <v>34</v>
      </c>
      <c r="O156" s="32" t="s">
        <v>34</v>
      </c>
      <c r="P156" s="35">
        <f>SUM(M156)</f>
        <v>14555272.799999999</v>
      </c>
      <c r="Q156" s="15" t="s">
        <v>401</v>
      </c>
      <c r="R156" s="15"/>
      <c r="S156" s="15"/>
    </row>
    <row r="157" spans="1:19" s="4" customFormat="1" ht="37.5" customHeight="1">
      <c r="A157" s="13"/>
      <c r="B157" s="31" t="s">
        <v>176</v>
      </c>
      <c r="C157" s="32" t="s">
        <v>173</v>
      </c>
      <c r="D157" s="32" t="s">
        <v>26</v>
      </c>
      <c r="E157" s="32" t="s">
        <v>23</v>
      </c>
      <c r="F157" s="11" t="s">
        <v>80</v>
      </c>
      <c r="G157" s="33">
        <v>12774.9</v>
      </c>
      <c r="H157" s="33">
        <v>11983.5</v>
      </c>
      <c r="I157" s="36">
        <v>530</v>
      </c>
      <c r="J157" s="15"/>
      <c r="K157" s="34"/>
      <c r="L157" s="32"/>
      <c r="M157" s="34">
        <f>SUM(M156)</f>
        <v>14555272.799999999</v>
      </c>
      <c r="N157" s="32" t="s">
        <v>34</v>
      </c>
      <c r="O157" s="32" t="s">
        <v>34</v>
      </c>
      <c r="P157" s="35"/>
      <c r="Q157" s="15"/>
      <c r="R157" s="15"/>
      <c r="S157" s="15"/>
    </row>
    <row r="158" spans="1:19" s="1" customFormat="1" ht="13.5" customHeight="1">
      <c r="A158" s="58" t="s">
        <v>813</v>
      </c>
      <c r="B158" s="59" t="s">
        <v>691</v>
      </c>
      <c r="C158" s="60"/>
      <c r="D158" s="61"/>
      <c r="E158" s="60"/>
      <c r="F158" s="60"/>
      <c r="G158" s="62"/>
      <c r="H158" s="62"/>
      <c r="I158" s="62"/>
      <c r="J158" s="63" t="s">
        <v>84</v>
      </c>
      <c r="K158" s="64">
        <v>1006</v>
      </c>
      <c r="L158" s="58" t="s">
        <v>578</v>
      </c>
      <c r="M158" s="64">
        <v>1845560</v>
      </c>
      <c r="N158" s="13">
        <v>2022</v>
      </c>
      <c r="O158" s="13">
        <v>2022</v>
      </c>
      <c r="P158" s="64">
        <f>SUM(M158)</f>
        <v>1845560</v>
      </c>
      <c r="Q158" s="73" t="s">
        <v>737</v>
      </c>
      <c r="R158" s="63"/>
      <c r="S158" s="63"/>
    </row>
    <row r="159" spans="1:19" s="1" customFormat="1" ht="13.5" customHeight="1">
      <c r="A159" s="58"/>
      <c r="B159" s="59" t="s">
        <v>692</v>
      </c>
      <c r="C159" s="60" t="s">
        <v>693</v>
      </c>
      <c r="D159" s="60" t="s">
        <v>22</v>
      </c>
      <c r="E159" s="60" t="s">
        <v>21</v>
      </c>
      <c r="F159" s="60" t="s">
        <v>78</v>
      </c>
      <c r="G159" s="62">
        <v>3826.17</v>
      </c>
      <c r="H159" s="62">
        <v>3826.17</v>
      </c>
      <c r="I159" s="66">
        <v>147</v>
      </c>
      <c r="J159" s="63"/>
      <c r="K159" s="64"/>
      <c r="L159" s="60"/>
      <c r="M159" s="64">
        <f>SUM(M158)</f>
        <v>1845560</v>
      </c>
      <c r="N159" s="13">
        <v>2022</v>
      </c>
      <c r="O159" s="13">
        <v>2022</v>
      </c>
      <c r="P159" s="64"/>
      <c r="Q159" s="63"/>
      <c r="R159" s="63"/>
      <c r="S159" s="63"/>
    </row>
    <row r="160" spans="1:19" s="4" customFormat="1" ht="13.5" customHeight="1">
      <c r="A160" s="13" t="s">
        <v>814</v>
      </c>
      <c r="B160" s="37" t="s">
        <v>676</v>
      </c>
      <c r="C160" s="38"/>
      <c r="D160" s="30"/>
      <c r="E160" s="38"/>
      <c r="F160" s="38"/>
      <c r="G160" s="27"/>
      <c r="H160" s="27"/>
      <c r="I160" s="27"/>
      <c r="J160" s="19" t="s">
        <v>84</v>
      </c>
      <c r="K160" s="35">
        <v>1338</v>
      </c>
      <c r="L160" s="18" t="s">
        <v>578</v>
      </c>
      <c r="M160" s="35">
        <v>2420838</v>
      </c>
      <c r="N160" s="38" t="s">
        <v>34</v>
      </c>
      <c r="O160" s="38" t="s">
        <v>34</v>
      </c>
      <c r="P160" s="35">
        <f>SUM(M160)</f>
        <v>2420838</v>
      </c>
      <c r="Q160" s="15" t="s">
        <v>683</v>
      </c>
      <c r="R160" s="15"/>
      <c r="S160" s="15"/>
    </row>
    <row r="161" spans="1:19" s="4" customFormat="1" ht="13.5" customHeight="1">
      <c r="A161" s="13"/>
      <c r="B161" s="37" t="s">
        <v>677</v>
      </c>
      <c r="C161" s="38" t="s">
        <v>46</v>
      </c>
      <c r="D161" s="38" t="s">
        <v>22</v>
      </c>
      <c r="E161" s="38" t="s">
        <v>23</v>
      </c>
      <c r="F161" s="38" t="s">
        <v>78</v>
      </c>
      <c r="G161" s="27">
        <v>4706.3</v>
      </c>
      <c r="H161" s="27">
        <v>3184.4</v>
      </c>
      <c r="I161" s="28">
        <v>95</v>
      </c>
      <c r="J161" s="19"/>
      <c r="K161" s="35"/>
      <c r="L161" s="38"/>
      <c r="M161" s="35">
        <f>SUM(M160)</f>
        <v>2420838</v>
      </c>
      <c r="N161" s="38" t="s">
        <v>34</v>
      </c>
      <c r="O161" s="38" t="s">
        <v>34</v>
      </c>
      <c r="P161" s="35"/>
      <c r="Q161" s="15"/>
      <c r="R161" s="15"/>
      <c r="S161" s="15"/>
    </row>
    <row r="162" spans="1:19" s="1" customFormat="1" ht="13.5" customHeight="1">
      <c r="A162" s="58" t="s">
        <v>815</v>
      </c>
      <c r="B162" s="59" t="s">
        <v>540</v>
      </c>
      <c r="C162" s="60"/>
      <c r="D162" s="61"/>
      <c r="E162" s="60"/>
      <c r="F162" s="60"/>
      <c r="G162" s="62"/>
      <c r="H162" s="62"/>
      <c r="I162" s="62"/>
      <c r="J162" s="63" t="s">
        <v>84</v>
      </c>
      <c r="K162" s="64">
        <v>1625</v>
      </c>
      <c r="L162" s="58" t="s">
        <v>578</v>
      </c>
      <c r="M162" s="64">
        <v>2585652</v>
      </c>
      <c r="N162" s="13">
        <v>2021</v>
      </c>
      <c r="O162" s="13">
        <v>2021</v>
      </c>
      <c r="P162" s="64">
        <f>SUM(M162)</f>
        <v>2585652</v>
      </c>
      <c r="Q162" s="63" t="s">
        <v>548</v>
      </c>
      <c r="R162" s="63"/>
      <c r="S162" s="63"/>
    </row>
    <row r="163" spans="1:19" s="1" customFormat="1" ht="13.5" customHeight="1">
      <c r="A163" s="58"/>
      <c r="B163" s="59" t="s">
        <v>541</v>
      </c>
      <c r="C163" s="60" t="s">
        <v>129</v>
      </c>
      <c r="D163" s="60" t="s">
        <v>27</v>
      </c>
      <c r="E163" s="60" t="s">
        <v>21</v>
      </c>
      <c r="F163" s="60" t="s">
        <v>79</v>
      </c>
      <c r="G163" s="62">
        <v>10052</v>
      </c>
      <c r="H163" s="62">
        <v>8776.1</v>
      </c>
      <c r="I163" s="66">
        <v>356</v>
      </c>
      <c r="J163" s="63"/>
      <c r="K163" s="64"/>
      <c r="L163" s="60"/>
      <c r="M163" s="64">
        <f>SUM(M162)</f>
        <v>2585652</v>
      </c>
      <c r="N163" s="13">
        <v>2021</v>
      </c>
      <c r="O163" s="13">
        <v>2021</v>
      </c>
      <c r="P163" s="64"/>
      <c r="Q163" s="63"/>
      <c r="R163" s="63"/>
      <c r="S163" s="63"/>
    </row>
    <row r="164" spans="1:19" s="4" customFormat="1" ht="13.5" customHeight="1">
      <c r="A164" s="13" t="s">
        <v>816</v>
      </c>
      <c r="B164" s="37" t="s">
        <v>718</v>
      </c>
      <c r="C164" s="38"/>
      <c r="D164" s="30"/>
      <c r="E164" s="38"/>
      <c r="F164" s="38"/>
      <c r="G164" s="27"/>
      <c r="H164" s="27"/>
      <c r="I164" s="27"/>
      <c r="J164" s="19" t="s">
        <v>84</v>
      </c>
      <c r="K164" s="35">
        <v>1755</v>
      </c>
      <c r="L164" s="18" t="s">
        <v>578</v>
      </c>
      <c r="M164" s="35">
        <v>3275635</v>
      </c>
      <c r="N164" s="13">
        <v>2022</v>
      </c>
      <c r="O164" s="13">
        <v>2022</v>
      </c>
      <c r="P164" s="35">
        <f>SUM(M164)</f>
        <v>3275635</v>
      </c>
      <c r="Q164" s="25" t="s">
        <v>736</v>
      </c>
      <c r="R164" s="15"/>
      <c r="S164" s="15"/>
    </row>
    <row r="165" spans="1:19" s="4" customFormat="1" ht="13.5" customHeight="1">
      <c r="A165" s="13"/>
      <c r="B165" s="37" t="s">
        <v>719</v>
      </c>
      <c r="C165" s="38" t="s">
        <v>720</v>
      </c>
      <c r="D165" s="38" t="s">
        <v>22</v>
      </c>
      <c r="E165" s="38" t="s">
        <v>24</v>
      </c>
      <c r="F165" s="38" t="s">
        <v>79</v>
      </c>
      <c r="G165" s="27">
        <v>6680.6</v>
      </c>
      <c r="H165" s="27">
        <v>6150.2</v>
      </c>
      <c r="I165" s="28">
        <v>268</v>
      </c>
      <c r="J165" s="19"/>
      <c r="K165" s="35"/>
      <c r="L165" s="38"/>
      <c r="M165" s="35">
        <f>SUM(M164)</f>
        <v>3275635</v>
      </c>
      <c r="N165" s="13">
        <v>2022</v>
      </c>
      <c r="O165" s="13">
        <v>2022</v>
      </c>
      <c r="P165" s="35"/>
      <c r="Q165" s="15"/>
      <c r="R165" s="15"/>
      <c r="S165" s="15"/>
    </row>
    <row r="166" spans="1:19" s="4" customFormat="1" ht="13.5" customHeight="1">
      <c r="A166" s="13" t="s">
        <v>817</v>
      </c>
      <c r="B166" s="37" t="s">
        <v>526</v>
      </c>
      <c r="C166" s="38"/>
      <c r="D166" s="30"/>
      <c r="E166" s="38"/>
      <c r="F166" s="38"/>
      <c r="G166" s="27"/>
      <c r="H166" s="27"/>
      <c r="I166" s="27"/>
      <c r="J166" s="19" t="s">
        <v>84</v>
      </c>
      <c r="K166" s="35">
        <v>1404.16</v>
      </c>
      <c r="L166" s="18" t="s">
        <v>578</v>
      </c>
      <c r="M166" s="35">
        <v>2657091</v>
      </c>
      <c r="N166" s="38" t="s">
        <v>35</v>
      </c>
      <c r="O166" s="38" t="s">
        <v>35</v>
      </c>
      <c r="P166" s="35">
        <f>SUM(M166)</f>
        <v>2657091</v>
      </c>
      <c r="Q166" s="15" t="s">
        <v>546</v>
      </c>
      <c r="R166" s="15"/>
      <c r="S166" s="15"/>
    </row>
    <row r="167" spans="1:19" s="4" customFormat="1" ht="13.5" customHeight="1">
      <c r="A167" s="13"/>
      <c r="B167" s="37" t="s">
        <v>527</v>
      </c>
      <c r="C167" s="38" t="s">
        <v>48</v>
      </c>
      <c r="D167" s="38" t="s">
        <v>26</v>
      </c>
      <c r="E167" s="38" t="s">
        <v>21</v>
      </c>
      <c r="F167" s="38" t="s">
        <v>78</v>
      </c>
      <c r="G167" s="27">
        <v>8781.1</v>
      </c>
      <c r="H167" s="27">
        <v>7980.6</v>
      </c>
      <c r="I167" s="28">
        <v>394</v>
      </c>
      <c r="J167" s="19"/>
      <c r="K167" s="35"/>
      <c r="L167" s="38"/>
      <c r="M167" s="35">
        <f>SUM(M166)</f>
        <v>2657091</v>
      </c>
      <c r="N167" s="38" t="s">
        <v>35</v>
      </c>
      <c r="O167" s="38" t="s">
        <v>35</v>
      </c>
      <c r="P167" s="35"/>
      <c r="Q167" s="15"/>
      <c r="R167" s="15"/>
      <c r="S167" s="15"/>
    </row>
    <row r="168" spans="1:19" s="4" customFormat="1" ht="13.5" customHeight="1">
      <c r="A168" s="13" t="s">
        <v>818</v>
      </c>
      <c r="B168" s="31" t="s">
        <v>664</v>
      </c>
      <c r="C168" s="32"/>
      <c r="D168" s="11"/>
      <c r="E168" s="32"/>
      <c r="F168" s="32"/>
      <c r="G168" s="33"/>
      <c r="H168" s="33"/>
      <c r="I168" s="33"/>
      <c r="J168" s="15" t="s">
        <v>84</v>
      </c>
      <c r="K168" s="34">
        <v>1029</v>
      </c>
      <c r="L168" s="18" t="s">
        <v>578</v>
      </c>
      <c r="M168" s="34">
        <v>1788595</v>
      </c>
      <c r="N168" s="13">
        <v>2022</v>
      </c>
      <c r="O168" s="13">
        <v>2022</v>
      </c>
      <c r="P168" s="35">
        <f>SUM(M168)</f>
        <v>1788595</v>
      </c>
      <c r="Q168" s="25" t="s">
        <v>682</v>
      </c>
      <c r="R168" s="15"/>
      <c r="S168" s="15"/>
    </row>
    <row r="169" spans="1:19" s="4" customFormat="1" ht="13.5" customHeight="1">
      <c r="A169" s="13"/>
      <c r="B169" s="31" t="s">
        <v>665</v>
      </c>
      <c r="C169" s="32" t="s">
        <v>666</v>
      </c>
      <c r="D169" s="32" t="s">
        <v>22</v>
      </c>
      <c r="E169" s="32" t="s">
        <v>21</v>
      </c>
      <c r="F169" s="32" t="s">
        <v>78</v>
      </c>
      <c r="G169" s="33">
        <v>4185.7</v>
      </c>
      <c r="H169" s="33">
        <v>4185.4</v>
      </c>
      <c r="I169" s="36">
        <v>125</v>
      </c>
      <c r="J169" s="15"/>
      <c r="K169" s="34"/>
      <c r="L169" s="32"/>
      <c r="M169" s="34">
        <f>SUM(M168)</f>
        <v>1788595</v>
      </c>
      <c r="N169" s="13">
        <v>2022</v>
      </c>
      <c r="O169" s="13">
        <v>2022</v>
      </c>
      <c r="P169" s="35"/>
      <c r="Q169" s="15"/>
      <c r="R169" s="15"/>
      <c r="S169" s="15"/>
    </row>
    <row r="170" spans="1:19" s="1" customFormat="1" ht="13.5" customHeight="1">
      <c r="A170" s="58" t="s">
        <v>819</v>
      </c>
      <c r="B170" s="59" t="s">
        <v>715</v>
      </c>
      <c r="C170" s="60"/>
      <c r="D170" s="61"/>
      <c r="E170" s="60"/>
      <c r="F170" s="60"/>
      <c r="G170" s="62"/>
      <c r="H170" s="62"/>
      <c r="I170" s="62"/>
      <c r="J170" s="63" t="s">
        <v>84</v>
      </c>
      <c r="K170" s="64">
        <v>1080</v>
      </c>
      <c r="L170" s="58" t="s">
        <v>578</v>
      </c>
      <c r="M170" s="34">
        <v>2078464</v>
      </c>
      <c r="N170" s="13">
        <v>2022</v>
      </c>
      <c r="O170" s="13">
        <v>2022</v>
      </c>
      <c r="P170" s="64">
        <f>SUM(M170)</f>
        <v>2078464</v>
      </c>
      <c r="Q170" s="73" t="s">
        <v>742</v>
      </c>
      <c r="R170" s="63"/>
      <c r="S170" s="63"/>
    </row>
    <row r="171" spans="1:19" s="1" customFormat="1" ht="13.5" customHeight="1">
      <c r="A171" s="58"/>
      <c r="B171" s="59" t="s">
        <v>716</v>
      </c>
      <c r="C171" s="60" t="s">
        <v>717</v>
      </c>
      <c r="D171" s="60" t="s">
        <v>22</v>
      </c>
      <c r="E171" s="60" t="s">
        <v>21</v>
      </c>
      <c r="F171" s="60" t="s">
        <v>78</v>
      </c>
      <c r="G171" s="62">
        <v>4577.5</v>
      </c>
      <c r="H171" s="62">
        <v>4301.4</v>
      </c>
      <c r="I171" s="66">
        <v>175</v>
      </c>
      <c r="J171" s="63"/>
      <c r="K171" s="64"/>
      <c r="L171" s="60"/>
      <c r="M171" s="34">
        <f>SUM(M170)</f>
        <v>2078464</v>
      </c>
      <c r="N171" s="13">
        <v>2022</v>
      </c>
      <c r="O171" s="13">
        <v>2022</v>
      </c>
      <c r="P171" s="64"/>
      <c r="Q171" s="73"/>
      <c r="R171" s="63"/>
      <c r="S171" s="63"/>
    </row>
    <row r="172" spans="1:19" s="4" customFormat="1" ht="16.5" customHeight="1">
      <c r="A172" s="13" t="s">
        <v>820</v>
      </c>
      <c r="B172" s="31" t="s">
        <v>600</v>
      </c>
      <c r="C172" s="6"/>
      <c r="D172" s="13"/>
      <c r="E172" s="6"/>
      <c r="F172" s="6"/>
      <c r="G172" s="39"/>
      <c r="H172" s="39"/>
      <c r="I172" s="39"/>
      <c r="J172" s="15" t="s">
        <v>84</v>
      </c>
      <c r="K172" s="5">
        <v>935</v>
      </c>
      <c r="L172" s="18" t="s">
        <v>578</v>
      </c>
      <c r="M172" s="5">
        <v>2544197</v>
      </c>
      <c r="N172" s="6" t="s">
        <v>34</v>
      </c>
      <c r="O172" s="6" t="s">
        <v>34</v>
      </c>
      <c r="P172" s="7">
        <f>SUM(M172)</f>
        <v>2544197</v>
      </c>
      <c r="Q172" s="25" t="s">
        <v>644</v>
      </c>
      <c r="R172" s="15"/>
      <c r="S172" s="15"/>
    </row>
    <row r="173" spans="1:19" s="4" customFormat="1" ht="16.5" customHeight="1">
      <c r="A173" s="13"/>
      <c r="B173" s="31" t="s">
        <v>601</v>
      </c>
      <c r="C173" s="6" t="s">
        <v>602</v>
      </c>
      <c r="D173" s="6" t="s">
        <v>26</v>
      </c>
      <c r="E173" s="6" t="s">
        <v>20</v>
      </c>
      <c r="F173" s="6" t="s">
        <v>239</v>
      </c>
      <c r="G173" s="39">
        <v>6941.7</v>
      </c>
      <c r="H173" s="39">
        <v>5762.5</v>
      </c>
      <c r="I173" s="40">
        <v>218</v>
      </c>
      <c r="J173" s="15"/>
      <c r="K173" s="5"/>
      <c r="L173" s="6"/>
      <c r="M173" s="5">
        <f>SUM(M172:M172)</f>
        <v>2544197</v>
      </c>
      <c r="N173" s="6" t="s">
        <v>34</v>
      </c>
      <c r="O173" s="6" t="s">
        <v>34</v>
      </c>
      <c r="P173" s="7"/>
      <c r="Q173" s="15"/>
      <c r="R173" s="15"/>
      <c r="S173" s="15"/>
    </row>
    <row r="174" spans="1:19" s="10" customFormat="1" ht="13.5" customHeight="1">
      <c r="A174" s="13" t="s">
        <v>821</v>
      </c>
      <c r="B174" s="31" t="s">
        <v>603</v>
      </c>
      <c r="C174" s="32"/>
      <c r="D174" s="11"/>
      <c r="E174" s="32"/>
      <c r="F174" s="32"/>
      <c r="G174" s="33"/>
      <c r="H174" s="33"/>
      <c r="I174" s="33"/>
      <c r="J174" s="15" t="s">
        <v>84</v>
      </c>
      <c r="K174" s="34">
        <v>1242</v>
      </c>
      <c r="L174" s="32" t="s">
        <v>578</v>
      </c>
      <c r="M174" s="34">
        <v>1940354</v>
      </c>
      <c r="N174" s="32" t="s">
        <v>34</v>
      </c>
      <c r="O174" s="32" t="s">
        <v>34</v>
      </c>
      <c r="P174" s="35">
        <f>SUM(M174)</f>
        <v>1940354</v>
      </c>
      <c r="Q174" s="25" t="s">
        <v>645</v>
      </c>
      <c r="R174" s="15"/>
      <c r="S174" s="15"/>
    </row>
    <row r="175" spans="1:19" s="4" customFormat="1" ht="13.5" customHeight="1">
      <c r="A175" s="13"/>
      <c r="B175" s="31" t="s">
        <v>604</v>
      </c>
      <c r="C175" s="32" t="s">
        <v>158</v>
      </c>
      <c r="D175" s="32" t="s">
        <v>22</v>
      </c>
      <c r="E175" s="32" t="s">
        <v>23</v>
      </c>
      <c r="F175" s="32" t="s">
        <v>78</v>
      </c>
      <c r="G175" s="33">
        <v>4508.4</v>
      </c>
      <c r="H175" s="33">
        <v>3015.7</v>
      </c>
      <c r="I175" s="36">
        <v>232</v>
      </c>
      <c r="J175" s="15"/>
      <c r="K175" s="34"/>
      <c r="L175" s="32"/>
      <c r="M175" s="34">
        <f>SUM(M174)</f>
        <v>1940354</v>
      </c>
      <c r="N175" s="32" t="s">
        <v>34</v>
      </c>
      <c r="O175" s="32" t="s">
        <v>34</v>
      </c>
      <c r="P175" s="35"/>
      <c r="Q175" s="15"/>
      <c r="R175" s="15"/>
      <c r="S175" s="15"/>
    </row>
    <row r="176" spans="1:19" s="4" customFormat="1" ht="13.5" customHeight="1">
      <c r="A176" s="13" t="s">
        <v>822</v>
      </c>
      <c r="B176" s="15" t="s">
        <v>605</v>
      </c>
      <c r="C176" s="13"/>
      <c r="D176" s="13"/>
      <c r="E176" s="13"/>
      <c r="F176" s="13"/>
      <c r="G176" s="41"/>
      <c r="H176" s="41"/>
      <c r="I176" s="41"/>
      <c r="J176" s="15" t="s">
        <v>84</v>
      </c>
      <c r="K176" s="8">
        <v>432</v>
      </c>
      <c r="L176" s="13" t="s">
        <v>578</v>
      </c>
      <c r="M176" s="34">
        <v>1104723</v>
      </c>
      <c r="N176" s="13">
        <v>2022</v>
      </c>
      <c r="O176" s="13">
        <v>2022</v>
      </c>
      <c r="P176" s="35">
        <f>SUM(M176)</f>
        <v>1104723</v>
      </c>
      <c r="Q176" s="25" t="s">
        <v>646</v>
      </c>
      <c r="R176" s="15"/>
      <c r="S176" s="15"/>
    </row>
    <row r="177" spans="1:19" s="4" customFormat="1" ht="13.5" customHeight="1">
      <c r="A177" s="13"/>
      <c r="B177" s="15" t="s">
        <v>606</v>
      </c>
      <c r="C177" s="13">
        <v>2004</v>
      </c>
      <c r="D177" s="13">
        <v>10</v>
      </c>
      <c r="E177" s="13">
        <v>1</v>
      </c>
      <c r="F177" s="13" t="s">
        <v>79</v>
      </c>
      <c r="G177" s="41">
        <v>3018.8</v>
      </c>
      <c r="H177" s="41">
        <v>2878.8</v>
      </c>
      <c r="I177" s="13">
        <v>90</v>
      </c>
      <c r="J177" s="15"/>
      <c r="K177" s="8"/>
      <c r="L177" s="13"/>
      <c r="M177" s="34">
        <f>SUM(M176)</f>
        <v>1104723</v>
      </c>
      <c r="N177" s="13">
        <v>2022</v>
      </c>
      <c r="O177" s="13">
        <v>2022</v>
      </c>
      <c r="P177" s="21"/>
      <c r="Q177" s="15"/>
      <c r="R177" s="15"/>
      <c r="S177" s="15"/>
    </row>
    <row r="178" spans="1:19" s="4" customFormat="1" ht="13.5" customHeight="1">
      <c r="A178" s="13" t="s">
        <v>801</v>
      </c>
      <c r="B178" s="15" t="s">
        <v>607</v>
      </c>
      <c r="C178" s="13"/>
      <c r="D178" s="13"/>
      <c r="E178" s="13"/>
      <c r="F178" s="13"/>
      <c r="G178" s="41"/>
      <c r="H178" s="41"/>
      <c r="I178" s="41"/>
      <c r="J178" s="15" t="s">
        <v>84</v>
      </c>
      <c r="K178" s="8">
        <v>910</v>
      </c>
      <c r="L178" s="13" t="s">
        <v>578</v>
      </c>
      <c r="M178" s="34">
        <v>2059104</v>
      </c>
      <c r="N178" s="13">
        <v>2022</v>
      </c>
      <c r="O178" s="13">
        <v>2022</v>
      </c>
      <c r="P178" s="35">
        <f>SUM(M178)</f>
        <v>2059104</v>
      </c>
      <c r="Q178" s="25" t="s">
        <v>647</v>
      </c>
      <c r="R178" s="15"/>
      <c r="S178" s="15"/>
    </row>
    <row r="179" spans="1:19" s="4" customFormat="1" ht="13.5" customHeight="1">
      <c r="A179" s="13"/>
      <c r="B179" s="15" t="s">
        <v>608</v>
      </c>
      <c r="C179" s="13">
        <v>2013</v>
      </c>
      <c r="D179" s="13">
        <v>9</v>
      </c>
      <c r="E179" s="13">
        <v>3</v>
      </c>
      <c r="F179" s="13" t="s">
        <v>78</v>
      </c>
      <c r="G179" s="41">
        <v>7858.5</v>
      </c>
      <c r="H179" s="41">
        <v>5284.6</v>
      </c>
      <c r="I179" s="13">
        <v>117</v>
      </c>
      <c r="J179" s="15"/>
      <c r="K179" s="8"/>
      <c r="L179" s="13"/>
      <c r="M179" s="34">
        <f>SUM(M178)</f>
        <v>2059104</v>
      </c>
      <c r="N179" s="13">
        <v>2022</v>
      </c>
      <c r="O179" s="13">
        <v>2022</v>
      </c>
      <c r="P179" s="21"/>
      <c r="Q179" s="15"/>
      <c r="R179" s="15"/>
      <c r="S179" s="15"/>
    </row>
    <row r="180" spans="1:19" s="4" customFormat="1" ht="13.5" customHeight="1">
      <c r="A180" s="13" t="s">
        <v>823</v>
      </c>
      <c r="B180" s="15" t="s">
        <v>609</v>
      </c>
      <c r="C180" s="13"/>
      <c r="D180" s="13"/>
      <c r="E180" s="13"/>
      <c r="F180" s="13"/>
      <c r="G180" s="41"/>
      <c r="H180" s="41"/>
      <c r="I180" s="13"/>
      <c r="J180" s="15" t="s">
        <v>84</v>
      </c>
      <c r="K180" s="8">
        <v>866</v>
      </c>
      <c r="L180" s="13" t="s">
        <v>578</v>
      </c>
      <c r="M180" s="34">
        <v>1703389</v>
      </c>
      <c r="N180" s="13">
        <v>2022</v>
      </c>
      <c r="O180" s="13">
        <v>2022</v>
      </c>
      <c r="P180" s="35">
        <f>SUM(M180)</f>
        <v>1703389</v>
      </c>
      <c r="Q180" s="25" t="s">
        <v>648</v>
      </c>
      <c r="R180" s="15"/>
      <c r="S180" s="15"/>
    </row>
    <row r="181" spans="1:19" s="4" customFormat="1" ht="13.5" customHeight="1">
      <c r="A181" s="13"/>
      <c r="B181" s="15" t="s">
        <v>610</v>
      </c>
      <c r="C181" s="13">
        <v>1962</v>
      </c>
      <c r="D181" s="13">
        <v>5</v>
      </c>
      <c r="E181" s="13">
        <v>4</v>
      </c>
      <c r="F181" s="13" t="s">
        <v>78</v>
      </c>
      <c r="G181" s="41">
        <v>4409.1</v>
      </c>
      <c r="H181" s="41">
        <v>3313.3</v>
      </c>
      <c r="I181" s="13">
        <v>152</v>
      </c>
      <c r="J181" s="15"/>
      <c r="K181" s="15"/>
      <c r="L181" s="15"/>
      <c r="M181" s="34">
        <f>SUM(M180)</f>
        <v>1703389</v>
      </c>
      <c r="N181" s="13">
        <v>2022</v>
      </c>
      <c r="O181" s="13">
        <v>2022</v>
      </c>
      <c r="P181" s="21"/>
      <c r="Q181" s="15"/>
      <c r="R181" s="15"/>
      <c r="S181" s="15"/>
    </row>
    <row r="182" spans="1:19" s="4" customFormat="1" ht="13.5" customHeight="1">
      <c r="A182" s="13" t="s">
        <v>824</v>
      </c>
      <c r="B182" s="31" t="s">
        <v>611</v>
      </c>
      <c r="C182" s="32"/>
      <c r="D182" s="11"/>
      <c r="E182" s="32"/>
      <c r="F182" s="32"/>
      <c r="G182" s="33"/>
      <c r="H182" s="33"/>
      <c r="I182" s="33"/>
      <c r="J182" s="15" t="s">
        <v>84</v>
      </c>
      <c r="K182" s="34">
        <v>1250</v>
      </c>
      <c r="L182" s="18" t="s">
        <v>578</v>
      </c>
      <c r="M182" s="34">
        <v>2125415</v>
      </c>
      <c r="N182" s="13">
        <v>2022</v>
      </c>
      <c r="O182" s="13">
        <v>2022</v>
      </c>
      <c r="P182" s="35">
        <f>SUM(M182)</f>
        <v>2125415</v>
      </c>
      <c r="Q182" s="25" t="s">
        <v>649</v>
      </c>
      <c r="R182" s="15"/>
      <c r="S182" s="15"/>
    </row>
    <row r="183" spans="1:19" s="4" customFormat="1" ht="13.5" customHeight="1">
      <c r="A183" s="13"/>
      <c r="B183" s="31" t="s">
        <v>612</v>
      </c>
      <c r="C183" s="32" t="s">
        <v>46</v>
      </c>
      <c r="D183" s="32" t="s">
        <v>22</v>
      </c>
      <c r="E183" s="32" t="s">
        <v>23</v>
      </c>
      <c r="F183" s="32" t="s">
        <v>78</v>
      </c>
      <c r="G183" s="33">
        <v>5110.4</v>
      </c>
      <c r="H183" s="33">
        <v>4706.9</v>
      </c>
      <c r="I183" s="36">
        <v>235</v>
      </c>
      <c r="J183" s="15"/>
      <c r="K183" s="34"/>
      <c r="L183" s="32"/>
      <c r="M183" s="34">
        <f>SUM(M182)</f>
        <v>2125415</v>
      </c>
      <c r="N183" s="13">
        <v>2022</v>
      </c>
      <c r="O183" s="13">
        <v>2022</v>
      </c>
      <c r="P183" s="35"/>
      <c r="Q183" s="15"/>
      <c r="R183" s="15"/>
      <c r="S183" s="15"/>
    </row>
    <row r="184" spans="1:19" s="4" customFormat="1" ht="13.5" customHeight="1">
      <c r="A184" s="13" t="s">
        <v>825</v>
      </c>
      <c r="B184" s="31" t="s">
        <v>629</v>
      </c>
      <c r="C184" s="32"/>
      <c r="D184" s="11"/>
      <c r="E184" s="32"/>
      <c r="F184" s="32"/>
      <c r="G184" s="33"/>
      <c r="H184" s="33"/>
      <c r="I184" s="33"/>
      <c r="J184" s="15" t="s">
        <v>84</v>
      </c>
      <c r="K184" s="34">
        <v>1805.2</v>
      </c>
      <c r="L184" s="18" t="s">
        <v>578</v>
      </c>
      <c r="M184" s="34">
        <v>3163205</v>
      </c>
      <c r="N184" s="13">
        <v>2022</v>
      </c>
      <c r="O184" s="13">
        <v>2022</v>
      </c>
      <c r="P184" s="35">
        <f>SUM(M184)</f>
        <v>3163205</v>
      </c>
      <c r="Q184" s="25" t="s">
        <v>650</v>
      </c>
      <c r="R184" s="15"/>
      <c r="S184" s="15"/>
    </row>
    <row r="185" spans="1:19" s="4" customFormat="1" ht="13.5" customHeight="1">
      <c r="A185" s="13"/>
      <c r="B185" s="31" t="s">
        <v>630</v>
      </c>
      <c r="C185" s="32" t="s">
        <v>174</v>
      </c>
      <c r="D185" s="32" t="s">
        <v>22</v>
      </c>
      <c r="E185" s="32" t="s">
        <v>25</v>
      </c>
      <c r="F185" s="32" t="s">
        <v>78</v>
      </c>
      <c r="G185" s="33">
        <v>6520</v>
      </c>
      <c r="H185" s="33">
        <v>5993.8</v>
      </c>
      <c r="I185" s="36">
        <v>294</v>
      </c>
      <c r="J185" s="15"/>
      <c r="K185" s="34"/>
      <c r="L185" s="32"/>
      <c r="M185" s="34">
        <f>SUM(M184)</f>
        <v>3163205</v>
      </c>
      <c r="N185" s="13">
        <v>2022</v>
      </c>
      <c r="O185" s="13">
        <v>2022</v>
      </c>
      <c r="P185" s="35"/>
      <c r="Q185" s="15"/>
      <c r="R185" s="15"/>
      <c r="S185" s="15"/>
    </row>
    <row r="186" spans="1:19" s="4" customFormat="1" ht="13.5" customHeight="1">
      <c r="A186" s="13" t="s">
        <v>826</v>
      </c>
      <c r="B186" s="15" t="s">
        <v>654</v>
      </c>
      <c r="C186" s="13"/>
      <c r="D186" s="13"/>
      <c r="E186" s="13"/>
      <c r="F186" s="13"/>
      <c r="G186" s="41"/>
      <c r="H186" s="41"/>
      <c r="I186" s="41"/>
      <c r="J186" s="15" t="s">
        <v>84</v>
      </c>
      <c r="K186" s="8">
        <v>871</v>
      </c>
      <c r="L186" s="13" t="s">
        <v>578</v>
      </c>
      <c r="M186" s="8">
        <v>1711364</v>
      </c>
      <c r="N186" s="13">
        <v>2022</v>
      </c>
      <c r="O186" s="13">
        <v>2022</v>
      </c>
      <c r="P186" s="35">
        <f>SUM(M186)</f>
        <v>1711364</v>
      </c>
      <c r="Q186" s="15" t="s">
        <v>680</v>
      </c>
      <c r="R186" s="15"/>
      <c r="S186" s="15"/>
    </row>
    <row r="187" spans="1:19" s="4" customFormat="1" ht="13.5" customHeight="1">
      <c r="A187" s="13"/>
      <c r="B187" s="15" t="s">
        <v>655</v>
      </c>
      <c r="C187" s="13">
        <v>1966</v>
      </c>
      <c r="D187" s="13">
        <v>5</v>
      </c>
      <c r="E187" s="13">
        <v>4</v>
      </c>
      <c r="F187" s="13" t="s">
        <v>78</v>
      </c>
      <c r="G187" s="41">
        <v>3502.7</v>
      </c>
      <c r="H187" s="41">
        <v>3502.6</v>
      </c>
      <c r="I187" s="13">
        <v>159</v>
      </c>
      <c r="J187" s="15"/>
      <c r="K187" s="8"/>
      <c r="L187" s="13"/>
      <c r="M187" s="8">
        <f>SUM(M186:M186)</f>
        <v>1711364</v>
      </c>
      <c r="N187" s="13">
        <v>2022</v>
      </c>
      <c r="O187" s="13">
        <v>2022</v>
      </c>
      <c r="P187" s="21"/>
      <c r="Q187" s="15"/>
      <c r="R187" s="15"/>
      <c r="S187" s="15"/>
    </row>
    <row r="188" spans="1:19" s="4" customFormat="1" ht="13.5" customHeight="1">
      <c r="A188" s="13" t="s">
        <v>827</v>
      </c>
      <c r="B188" s="15" t="s">
        <v>656</v>
      </c>
      <c r="C188" s="13"/>
      <c r="D188" s="13"/>
      <c r="E188" s="13"/>
      <c r="F188" s="13"/>
      <c r="G188" s="41"/>
      <c r="H188" s="41"/>
      <c r="I188" s="41"/>
      <c r="J188" s="15" t="s">
        <v>84</v>
      </c>
      <c r="K188" s="8">
        <v>1248.72</v>
      </c>
      <c r="L188" s="13" t="s">
        <v>578</v>
      </c>
      <c r="M188" s="8">
        <v>2433653</v>
      </c>
      <c r="N188" s="13">
        <v>2022</v>
      </c>
      <c r="O188" s="13">
        <v>2022</v>
      </c>
      <c r="P188" s="35">
        <f>SUM(M188)</f>
        <v>2433653</v>
      </c>
      <c r="Q188" s="15" t="s">
        <v>681</v>
      </c>
      <c r="R188" s="15"/>
      <c r="S188" s="15"/>
    </row>
    <row r="189" spans="1:19" s="4" customFormat="1" ht="13.5" customHeight="1">
      <c r="A189" s="13"/>
      <c r="B189" s="15" t="s">
        <v>657</v>
      </c>
      <c r="C189" s="13">
        <v>1974</v>
      </c>
      <c r="D189" s="13">
        <v>5</v>
      </c>
      <c r="E189" s="13">
        <v>6</v>
      </c>
      <c r="F189" s="13" t="s">
        <v>78</v>
      </c>
      <c r="G189" s="41">
        <v>6923.99</v>
      </c>
      <c r="H189" s="41">
        <v>5532.89</v>
      </c>
      <c r="I189" s="13">
        <v>234</v>
      </c>
      <c r="J189" s="15"/>
      <c r="K189" s="8"/>
      <c r="L189" s="13"/>
      <c r="M189" s="8">
        <f>SUM(M188:M188)</f>
        <v>2433653</v>
      </c>
      <c r="N189" s="13">
        <v>2022</v>
      </c>
      <c r="O189" s="13">
        <v>2022</v>
      </c>
      <c r="P189" s="21"/>
      <c r="Q189" s="15"/>
      <c r="R189" s="15"/>
      <c r="S189" s="15"/>
    </row>
    <row r="190" spans="1:19" s="4" customFormat="1" ht="13.5" customHeight="1">
      <c r="A190" s="13" t="s">
        <v>828</v>
      </c>
      <c r="B190" s="15" t="s">
        <v>658</v>
      </c>
      <c r="C190" s="13"/>
      <c r="D190" s="13"/>
      <c r="E190" s="13"/>
      <c r="F190" s="13"/>
      <c r="G190" s="41"/>
      <c r="H190" s="41"/>
      <c r="I190" s="41"/>
      <c r="J190" s="15" t="s">
        <v>84</v>
      </c>
      <c r="K190" s="8">
        <v>683.7</v>
      </c>
      <c r="L190" s="13" t="s">
        <v>578</v>
      </c>
      <c r="M190" s="8">
        <v>1312204</v>
      </c>
      <c r="N190" s="13">
        <v>2022</v>
      </c>
      <c r="O190" s="13">
        <v>2022</v>
      </c>
      <c r="P190" s="35">
        <f>SUM(M190)</f>
        <v>1312204</v>
      </c>
      <c r="Q190" s="15" t="s">
        <v>679</v>
      </c>
      <c r="R190" s="15"/>
      <c r="S190" s="15"/>
    </row>
    <row r="191" spans="1:19" s="4" customFormat="1" ht="13.5" customHeight="1">
      <c r="A191" s="13"/>
      <c r="B191" s="15" t="s">
        <v>659</v>
      </c>
      <c r="C191" s="13">
        <v>1965</v>
      </c>
      <c r="D191" s="13">
        <v>5</v>
      </c>
      <c r="E191" s="13">
        <v>3</v>
      </c>
      <c r="F191" s="13" t="s">
        <v>78</v>
      </c>
      <c r="G191" s="41">
        <v>3456.2</v>
      </c>
      <c r="H191" s="41">
        <v>2579.1</v>
      </c>
      <c r="I191" s="13">
        <v>113</v>
      </c>
      <c r="J191" s="15"/>
      <c r="K191" s="8"/>
      <c r="L191" s="13"/>
      <c r="M191" s="8">
        <f>SUM(M190:M190)</f>
        <v>1312204</v>
      </c>
      <c r="N191" s="13">
        <v>2022</v>
      </c>
      <c r="O191" s="13">
        <v>2022</v>
      </c>
      <c r="P191" s="21"/>
      <c r="Q191" s="15"/>
      <c r="R191" s="15"/>
      <c r="S191" s="15"/>
    </row>
    <row r="192" spans="1:19" s="4" customFormat="1" ht="13.5" customHeight="1">
      <c r="A192" s="55" t="s">
        <v>829</v>
      </c>
      <c r="B192" s="15" t="s">
        <v>662</v>
      </c>
      <c r="C192" s="13"/>
      <c r="D192" s="13"/>
      <c r="E192" s="13"/>
      <c r="F192" s="13"/>
      <c r="G192" s="41"/>
      <c r="H192" s="41"/>
      <c r="I192" s="41"/>
      <c r="J192" s="15" t="s">
        <v>84</v>
      </c>
      <c r="K192" s="8">
        <v>1690</v>
      </c>
      <c r="L192" s="13" t="s">
        <v>578</v>
      </c>
      <c r="M192" s="8">
        <v>3309097</v>
      </c>
      <c r="N192" s="13">
        <v>2022</v>
      </c>
      <c r="O192" s="13">
        <v>2022</v>
      </c>
      <c r="P192" s="35">
        <f>SUM(M192)</f>
        <v>3309097</v>
      </c>
      <c r="Q192" s="15" t="s">
        <v>678</v>
      </c>
      <c r="R192" s="15"/>
      <c r="S192" s="15"/>
    </row>
    <row r="193" spans="1:19" s="4" customFormat="1" ht="13.5" customHeight="1">
      <c r="A193" s="13"/>
      <c r="B193" s="15" t="s">
        <v>663</v>
      </c>
      <c r="C193" s="13">
        <v>1969</v>
      </c>
      <c r="D193" s="13">
        <v>5</v>
      </c>
      <c r="E193" s="13">
        <v>8</v>
      </c>
      <c r="F193" s="13" t="s">
        <v>78</v>
      </c>
      <c r="G193" s="41">
        <v>5615.08</v>
      </c>
      <c r="H193" s="41">
        <v>5073.08</v>
      </c>
      <c r="I193" s="13">
        <v>243</v>
      </c>
      <c r="J193" s="15"/>
      <c r="K193" s="8"/>
      <c r="L193" s="13"/>
      <c r="M193" s="8">
        <f>SUM(M192:M192)</f>
        <v>3309097</v>
      </c>
      <c r="N193" s="13">
        <v>2022</v>
      </c>
      <c r="O193" s="13">
        <v>2022</v>
      </c>
      <c r="P193" s="21"/>
      <c r="Q193" s="15"/>
      <c r="R193" s="15"/>
      <c r="S193" s="15"/>
    </row>
    <row r="194" spans="1:19" s="1" customFormat="1" ht="27" customHeight="1">
      <c r="A194" s="58" t="s">
        <v>75</v>
      </c>
      <c r="B194" s="15" t="s">
        <v>754</v>
      </c>
      <c r="C194" s="58"/>
      <c r="D194" s="58"/>
      <c r="E194" s="58"/>
      <c r="F194" s="58"/>
      <c r="G194" s="20">
        <v>4309.6</v>
      </c>
      <c r="H194" s="20">
        <v>3420.6</v>
      </c>
      <c r="I194" s="18">
        <v>19</v>
      </c>
      <c r="J194" s="63"/>
      <c r="K194" s="67"/>
      <c r="L194" s="58"/>
      <c r="M194" s="21">
        <f>M195+M196</f>
        <v>846952</v>
      </c>
      <c r="N194" s="58">
        <v>2021</v>
      </c>
      <c r="O194" s="58" t="s">
        <v>34</v>
      </c>
      <c r="P194" s="67"/>
      <c r="Q194" s="63"/>
      <c r="R194" s="63"/>
      <c r="S194" s="63"/>
    </row>
    <row r="195" spans="1:17" ht="12.75">
      <c r="A195" s="18" t="s">
        <v>76</v>
      </c>
      <c r="B195" s="19" t="s">
        <v>532</v>
      </c>
      <c r="C195" s="18"/>
      <c r="D195" s="18"/>
      <c r="E195" s="18"/>
      <c r="F195" s="18"/>
      <c r="G195" s="20"/>
      <c r="H195" s="20"/>
      <c r="I195" s="18"/>
      <c r="J195" s="19" t="s">
        <v>534</v>
      </c>
      <c r="K195" s="21">
        <v>480</v>
      </c>
      <c r="L195" s="18" t="s">
        <v>578</v>
      </c>
      <c r="M195" s="21">
        <v>331170</v>
      </c>
      <c r="N195" s="18">
        <v>2021</v>
      </c>
      <c r="O195" s="18">
        <v>2021</v>
      </c>
      <c r="P195" s="21">
        <f>SUM(M195)</f>
        <v>331170</v>
      </c>
      <c r="Q195" s="25" t="s">
        <v>545</v>
      </c>
    </row>
    <row r="196" spans="1:17" ht="12.75">
      <c r="A196" s="18"/>
      <c r="B196" s="19" t="s">
        <v>532</v>
      </c>
      <c r="C196" s="18"/>
      <c r="D196" s="18"/>
      <c r="E196" s="18"/>
      <c r="F196" s="18"/>
      <c r="G196" s="20"/>
      <c r="H196" s="20"/>
      <c r="I196" s="18"/>
      <c r="J196" s="19" t="s">
        <v>88</v>
      </c>
      <c r="K196" s="21">
        <v>465</v>
      </c>
      <c r="L196" s="18" t="s">
        <v>578</v>
      </c>
      <c r="M196" s="21">
        <v>515782</v>
      </c>
      <c r="N196" s="18">
        <v>2021</v>
      </c>
      <c r="O196" s="18">
        <v>2021</v>
      </c>
      <c r="P196" s="21">
        <f>SUM(M196)</f>
        <v>515782</v>
      </c>
      <c r="Q196" s="25" t="s">
        <v>545</v>
      </c>
    </row>
    <row r="197" spans="1:17" ht="12.75">
      <c r="A197" s="18"/>
      <c r="B197" s="19" t="s">
        <v>533</v>
      </c>
      <c r="C197" s="18">
        <v>2000</v>
      </c>
      <c r="D197" s="18">
        <v>6</v>
      </c>
      <c r="E197" s="18">
        <v>1</v>
      </c>
      <c r="F197" s="18" t="s">
        <v>78</v>
      </c>
      <c r="G197" s="20">
        <v>4309.6</v>
      </c>
      <c r="H197" s="20">
        <v>3420.6</v>
      </c>
      <c r="I197" s="18">
        <v>19</v>
      </c>
      <c r="J197" s="19"/>
      <c r="K197" s="21"/>
      <c r="L197" s="18"/>
      <c r="M197" s="21">
        <f>SUM(M195:M196)</f>
        <v>846952</v>
      </c>
      <c r="N197" s="18">
        <v>2021</v>
      </c>
      <c r="O197" s="18">
        <v>2021</v>
      </c>
      <c r="P197" s="21"/>
      <c r="Q197" s="15"/>
    </row>
    <row r="198" spans="1:17" ht="12.75">
      <c r="A198" s="11" t="s">
        <v>89</v>
      </c>
      <c r="B198" s="15" t="s">
        <v>516</v>
      </c>
      <c r="C198" s="45"/>
      <c r="D198" s="45"/>
      <c r="E198" s="45"/>
      <c r="F198" s="45"/>
      <c r="G198" s="41"/>
      <c r="H198" s="41"/>
      <c r="I198" s="46"/>
      <c r="J198" s="15"/>
      <c r="K198" s="47"/>
      <c r="L198" s="13"/>
      <c r="M198" s="48"/>
      <c r="N198" s="45"/>
      <c r="O198" s="45"/>
      <c r="P198" s="49"/>
      <c r="Q198" s="25"/>
    </row>
    <row r="199" spans="2:17" ht="25.5">
      <c r="B199" s="19" t="s">
        <v>675</v>
      </c>
      <c r="C199" s="45"/>
      <c r="D199" s="45"/>
      <c r="E199" s="45"/>
      <c r="F199" s="45"/>
      <c r="G199" s="39">
        <f>SUM(G202+G204+G206)</f>
        <v>15752.100000000002</v>
      </c>
      <c r="H199" s="39">
        <f>SUM(H202+H204+H206)</f>
        <v>14024.900000000001</v>
      </c>
      <c r="I199" s="40">
        <f>SUM(I202+I204+I206)</f>
        <v>382</v>
      </c>
      <c r="J199" s="15"/>
      <c r="K199" s="47"/>
      <c r="L199" s="13"/>
      <c r="M199" s="5">
        <f>SUM(M202+M204+M206)</f>
        <v>3769623</v>
      </c>
      <c r="N199" s="45"/>
      <c r="O199" s="45"/>
      <c r="P199" s="49"/>
      <c r="Q199" s="25"/>
    </row>
    <row r="200" spans="1:17" ht="12.75">
      <c r="A200" s="11" t="s">
        <v>830</v>
      </c>
      <c r="B200" s="15" t="s">
        <v>517</v>
      </c>
      <c r="F200" s="12"/>
      <c r="G200" s="12"/>
      <c r="H200" s="12"/>
      <c r="I200" s="12"/>
      <c r="J200" s="15" t="s">
        <v>85</v>
      </c>
      <c r="K200" s="47">
        <v>41.5</v>
      </c>
      <c r="L200" s="13" t="s">
        <v>99</v>
      </c>
      <c r="M200" s="48">
        <v>311678</v>
      </c>
      <c r="N200" s="45">
        <v>2021</v>
      </c>
      <c r="O200" s="45">
        <v>2021</v>
      </c>
      <c r="P200" s="49">
        <f>SUM(M200)</f>
        <v>311678</v>
      </c>
      <c r="Q200" s="25" t="s">
        <v>519</v>
      </c>
    </row>
    <row r="201" spans="2:17" ht="12.75">
      <c r="B201" s="52" t="s">
        <v>517</v>
      </c>
      <c r="C201" s="45"/>
      <c r="D201" s="45"/>
      <c r="E201" s="45"/>
      <c r="F201" s="45"/>
      <c r="G201" s="41"/>
      <c r="H201" s="41"/>
      <c r="I201" s="46"/>
      <c r="J201" s="15" t="s">
        <v>83</v>
      </c>
      <c r="K201" s="47"/>
      <c r="L201" s="13" t="s">
        <v>237</v>
      </c>
      <c r="M201" s="48">
        <v>2000</v>
      </c>
      <c r="N201" s="45">
        <v>2021</v>
      </c>
      <c r="O201" s="45">
        <v>2021</v>
      </c>
      <c r="P201" s="49">
        <f>SUM(M201)</f>
        <v>2000</v>
      </c>
      <c r="Q201" s="25" t="s">
        <v>519</v>
      </c>
    </row>
    <row r="202" spans="2:17" ht="12.75">
      <c r="B202" s="15" t="s">
        <v>518</v>
      </c>
      <c r="C202" s="45">
        <v>1990</v>
      </c>
      <c r="D202" s="45">
        <v>5</v>
      </c>
      <c r="E202" s="45">
        <v>4</v>
      </c>
      <c r="F202" s="45" t="s">
        <v>239</v>
      </c>
      <c r="G202" s="41">
        <v>4462.3</v>
      </c>
      <c r="H202" s="41">
        <v>4262.3</v>
      </c>
      <c r="I202" s="46">
        <v>123</v>
      </c>
      <c r="L202" s="12"/>
      <c r="M202" s="34">
        <f>SUM(M200:M201)</f>
        <v>313678</v>
      </c>
      <c r="N202" s="11">
        <v>2021</v>
      </c>
      <c r="O202" s="11">
        <v>2021</v>
      </c>
      <c r="P202" s="49"/>
      <c r="Q202" s="25"/>
    </row>
    <row r="203" spans="1:17" ht="12.75">
      <c r="A203" s="11" t="s">
        <v>831</v>
      </c>
      <c r="B203" s="15" t="s">
        <v>598</v>
      </c>
      <c r="C203" s="45"/>
      <c r="D203" s="45"/>
      <c r="E203" s="45"/>
      <c r="F203" s="45"/>
      <c r="G203" s="41"/>
      <c r="H203" s="41"/>
      <c r="I203" s="46"/>
      <c r="J203" s="12" t="s">
        <v>84</v>
      </c>
      <c r="K203" s="12">
        <v>1521.9</v>
      </c>
      <c r="L203" s="12" t="s">
        <v>578</v>
      </c>
      <c r="M203" s="34">
        <v>2219200</v>
      </c>
      <c r="N203" s="11">
        <v>2022</v>
      </c>
      <c r="O203" s="11">
        <v>2022</v>
      </c>
      <c r="P203" s="49">
        <f>SUM(M203)</f>
        <v>2219200</v>
      </c>
      <c r="Q203" s="25" t="s">
        <v>651</v>
      </c>
    </row>
    <row r="204" spans="2:17" ht="12.75">
      <c r="B204" s="15" t="s">
        <v>599</v>
      </c>
      <c r="C204" s="45">
        <v>1988</v>
      </c>
      <c r="D204" s="45">
        <v>5</v>
      </c>
      <c r="E204" s="45">
        <v>8</v>
      </c>
      <c r="F204" s="45" t="s">
        <v>239</v>
      </c>
      <c r="G204" s="41">
        <v>7117.6</v>
      </c>
      <c r="H204" s="41">
        <v>6617.6</v>
      </c>
      <c r="I204" s="46">
        <v>131</v>
      </c>
      <c r="L204" s="12"/>
      <c r="M204" s="34">
        <f>SUM(M203:M203)</f>
        <v>2219200</v>
      </c>
      <c r="N204" s="11">
        <v>2022</v>
      </c>
      <c r="O204" s="11">
        <v>2022</v>
      </c>
      <c r="P204" s="49"/>
      <c r="Q204" s="25"/>
    </row>
    <row r="205" spans="1:17" ht="12.75">
      <c r="A205" s="11" t="s">
        <v>832</v>
      </c>
      <c r="B205" s="15" t="s">
        <v>673</v>
      </c>
      <c r="C205" s="45"/>
      <c r="D205" s="45"/>
      <c r="E205" s="45"/>
      <c r="F205" s="45"/>
      <c r="G205" s="41"/>
      <c r="H205" s="41"/>
      <c r="I205" s="46"/>
      <c r="J205" s="12" t="s">
        <v>86</v>
      </c>
      <c r="K205" s="12">
        <v>565</v>
      </c>
      <c r="L205" s="12" t="s">
        <v>99</v>
      </c>
      <c r="M205" s="34">
        <v>1236745</v>
      </c>
      <c r="N205" s="11">
        <v>2022</v>
      </c>
      <c r="O205" s="11">
        <v>2022</v>
      </c>
      <c r="P205" s="49">
        <f>SUM(M205)</f>
        <v>1236745</v>
      </c>
      <c r="Q205" s="25" t="s">
        <v>684</v>
      </c>
    </row>
    <row r="206" spans="2:17" ht="12.75">
      <c r="B206" s="15" t="s">
        <v>674</v>
      </c>
      <c r="C206" s="45">
        <v>1972</v>
      </c>
      <c r="D206" s="45">
        <v>5</v>
      </c>
      <c r="E206" s="45">
        <v>4</v>
      </c>
      <c r="F206" s="45" t="s">
        <v>239</v>
      </c>
      <c r="G206" s="41">
        <v>4172.2</v>
      </c>
      <c r="H206" s="41">
        <v>3145</v>
      </c>
      <c r="I206" s="46">
        <v>128</v>
      </c>
      <c r="L206" s="12"/>
      <c r="M206" s="34">
        <f>SUM(M205:M205)</f>
        <v>1236745</v>
      </c>
      <c r="N206" s="11">
        <v>2022</v>
      </c>
      <c r="O206" s="11">
        <v>2022</v>
      </c>
      <c r="P206" s="49"/>
      <c r="Q206" s="25"/>
    </row>
    <row r="207" spans="1:17" ht="12.75">
      <c r="A207" s="11" t="s">
        <v>752</v>
      </c>
      <c r="B207" s="12" t="s">
        <v>256</v>
      </c>
      <c r="M207" s="50"/>
      <c r="Q207" s="25"/>
    </row>
    <row r="208" spans="2:17" ht="25.5">
      <c r="B208" s="19" t="s">
        <v>729</v>
      </c>
      <c r="G208" s="33">
        <f>SUM(G210+G212+G216+G218+G214+G220+G222+G224+G226)</f>
        <v>52880.97</v>
      </c>
      <c r="H208" s="33">
        <f>SUM(H210+H212+H216+H218+H214+H220+H222+H224+H226)</f>
        <v>39583.87</v>
      </c>
      <c r="I208" s="36">
        <f>SUM(I210+I212+I216+I218+I214+I220+I222+I224+I226)</f>
        <v>1378</v>
      </c>
      <c r="M208" s="34">
        <f>SUM(M210+M212+M216+M218+M214+M220+M222+M224+M226)</f>
        <v>19217104.42</v>
      </c>
      <c r="Q208" s="25"/>
    </row>
    <row r="209" spans="1:17" ht="12.75">
      <c r="A209" s="11" t="s">
        <v>100</v>
      </c>
      <c r="B209" s="12" t="s">
        <v>261</v>
      </c>
      <c r="J209" s="12" t="s">
        <v>84</v>
      </c>
      <c r="K209" s="12">
        <v>997.08</v>
      </c>
      <c r="L209" s="18" t="s">
        <v>578</v>
      </c>
      <c r="M209" s="34">
        <v>1356090.94</v>
      </c>
      <c r="N209" s="11">
        <v>2020</v>
      </c>
      <c r="O209" s="11">
        <v>2020</v>
      </c>
      <c r="P209" s="34">
        <f>SUM(M209)</f>
        <v>1356090.94</v>
      </c>
      <c r="Q209" s="25" t="s">
        <v>514</v>
      </c>
    </row>
    <row r="210" spans="2:17" ht="12.75">
      <c r="B210" s="12" t="s">
        <v>262</v>
      </c>
      <c r="C210" s="11">
        <v>1983</v>
      </c>
      <c r="D210" s="11">
        <v>5</v>
      </c>
      <c r="E210" s="11">
        <v>4</v>
      </c>
      <c r="F210" s="11" t="s">
        <v>78</v>
      </c>
      <c r="G210" s="44">
        <v>4547.2</v>
      </c>
      <c r="H210" s="44">
        <v>3477.7</v>
      </c>
      <c r="I210" s="11">
        <v>114</v>
      </c>
      <c r="K210" s="50">
        <f>M209+M211</f>
        <v>2655294.1799999997</v>
      </c>
      <c r="M210" s="34">
        <f>SUM(M209)</f>
        <v>1356090.94</v>
      </c>
      <c r="N210" s="11">
        <v>2020</v>
      </c>
      <c r="O210" s="11">
        <v>2020</v>
      </c>
      <c r="Q210" s="25"/>
    </row>
    <row r="211" spans="1:17" ht="12.75">
      <c r="A211" s="11" t="s">
        <v>124</v>
      </c>
      <c r="B211" s="12" t="s">
        <v>263</v>
      </c>
      <c r="J211" s="12" t="s">
        <v>84</v>
      </c>
      <c r="K211" s="12">
        <v>935.34</v>
      </c>
      <c r="L211" s="18" t="s">
        <v>578</v>
      </c>
      <c r="M211" s="34">
        <v>1299203.24</v>
      </c>
      <c r="N211" s="11">
        <v>2020</v>
      </c>
      <c r="O211" s="11">
        <v>2020</v>
      </c>
      <c r="P211" s="34">
        <f>SUM(M211)</f>
        <v>1299203.24</v>
      </c>
      <c r="Q211" s="25" t="s">
        <v>515</v>
      </c>
    </row>
    <row r="212" spans="2:17" ht="12.75">
      <c r="B212" s="12" t="s">
        <v>264</v>
      </c>
      <c r="C212" s="11">
        <v>1984</v>
      </c>
      <c r="D212" s="11">
        <v>5</v>
      </c>
      <c r="E212" s="11">
        <v>4</v>
      </c>
      <c r="F212" s="11" t="s">
        <v>78</v>
      </c>
      <c r="G212" s="11">
        <v>4520.62</v>
      </c>
      <c r="H212" s="11">
        <v>3436.02</v>
      </c>
      <c r="I212" s="11">
        <v>139</v>
      </c>
      <c r="M212" s="34">
        <f>SUM(M211)</f>
        <v>1299203.24</v>
      </c>
      <c r="N212" s="11">
        <v>2020</v>
      </c>
      <c r="O212" s="11">
        <v>2020</v>
      </c>
      <c r="Q212" s="25"/>
    </row>
    <row r="213" spans="1:17" ht="12.75">
      <c r="A213" s="11" t="s">
        <v>125</v>
      </c>
      <c r="B213" s="12" t="s">
        <v>583</v>
      </c>
      <c r="J213" s="12" t="s">
        <v>84</v>
      </c>
      <c r="K213" s="51">
        <v>1000</v>
      </c>
      <c r="L213" s="18" t="s">
        <v>578</v>
      </c>
      <c r="M213" s="34">
        <v>2477209</v>
      </c>
      <c r="N213" s="11">
        <v>2022</v>
      </c>
      <c r="O213" s="11">
        <v>2022</v>
      </c>
      <c r="P213" s="34">
        <f>SUM(M213)</f>
        <v>2477209</v>
      </c>
      <c r="Q213" s="25" t="s">
        <v>652</v>
      </c>
    </row>
    <row r="214" spans="2:17" ht="12.75">
      <c r="B214" s="12" t="s">
        <v>584</v>
      </c>
      <c r="C214" s="11">
        <v>1980</v>
      </c>
      <c r="D214" s="11">
        <v>5</v>
      </c>
      <c r="E214" s="11">
        <v>6</v>
      </c>
      <c r="F214" s="11" t="s">
        <v>78</v>
      </c>
      <c r="G214" s="11">
        <v>6020.6</v>
      </c>
      <c r="H214" s="11">
        <v>4483.4</v>
      </c>
      <c r="I214" s="11">
        <v>174</v>
      </c>
      <c r="M214" s="34">
        <f>SUM(M213)</f>
        <v>2477209</v>
      </c>
      <c r="N214" s="11">
        <v>2022</v>
      </c>
      <c r="O214" s="11">
        <v>2022</v>
      </c>
      <c r="Q214" s="25"/>
    </row>
    <row r="215" spans="1:17" ht="12.75">
      <c r="A215" s="11" t="s">
        <v>833</v>
      </c>
      <c r="B215" s="12" t="s">
        <v>551</v>
      </c>
      <c r="J215" s="12" t="s">
        <v>84</v>
      </c>
      <c r="K215" s="12">
        <v>942.86</v>
      </c>
      <c r="L215" s="18" t="s">
        <v>578</v>
      </c>
      <c r="M215" s="34">
        <v>1869436.51</v>
      </c>
      <c r="N215" s="11">
        <v>2021</v>
      </c>
      <c r="O215" s="11">
        <v>2021</v>
      </c>
      <c r="P215" s="34">
        <f>SUM(M215)</f>
        <v>1869436.51</v>
      </c>
      <c r="Q215" s="31" t="s">
        <v>554</v>
      </c>
    </row>
    <row r="216" spans="2:17" ht="12.75">
      <c r="B216" s="12" t="s">
        <v>552</v>
      </c>
      <c r="C216" s="11">
        <v>1985</v>
      </c>
      <c r="D216" s="11">
        <v>5</v>
      </c>
      <c r="E216" s="11">
        <v>4</v>
      </c>
      <c r="F216" s="11" t="s">
        <v>79</v>
      </c>
      <c r="G216" s="44">
        <v>5234.5</v>
      </c>
      <c r="H216" s="44">
        <v>4093.1</v>
      </c>
      <c r="I216" s="11">
        <v>126</v>
      </c>
      <c r="M216" s="34">
        <f>SUM(M215)</f>
        <v>1869436.51</v>
      </c>
      <c r="N216" s="11">
        <v>2021</v>
      </c>
      <c r="O216" s="11">
        <v>2021</v>
      </c>
      <c r="Q216" s="31"/>
    </row>
    <row r="217" spans="1:17" ht="12.75">
      <c r="A217" s="11" t="s">
        <v>834</v>
      </c>
      <c r="B217" s="12" t="s">
        <v>564</v>
      </c>
      <c r="J217" s="12" t="s">
        <v>84</v>
      </c>
      <c r="K217" s="12">
        <v>997</v>
      </c>
      <c r="L217" s="18" t="s">
        <v>578</v>
      </c>
      <c r="M217" s="34">
        <v>2324983.73</v>
      </c>
      <c r="N217" s="11">
        <v>2021</v>
      </c>
      <c r="O217" s="11">
        <v>2021</v>
      </c>
      <c r="P217" s="34">
        <f>SUM(M217)</f>
        <v>2324983.73</v>
      </c>
      <c r="Q217" s="12" t="s">
        <v>571</v>
      </c>
    </row>
    <row r="218" spans="2:15" ht="12.75">
      <c r="B218" s="12" t="s">
        <v>565</v>
      </c>
      <c r="C218" s="11">
        <v>1973</v>
      </c>
      <c r="D218" s="11">
        <v>5</v>
      </c>
      <c r="E218" s="11">
        <v>8</v>
      </c>
      <c r="F218" s="11" t="s">
        <v>79</v>
      </c>
      <c r="G218" s="44">
        <v>7604.7</v>
      </c>
      <c r="H218" s="44">
        <v>5681.6</v>
      </c>
      <c r="I218" s="11">
        <v>213</v>
      </c>
      <c r="M218" s="34">
        <f>SUM(M217)</f>
        <v>2324983.73</v>
      </c>
      <c r="N218" s="11">
        <v>2021</v>
      </c>
      <c r="O218" s="11">
        <v>2021</v>
      </c>
    </row>
    <row r="219" spans="1:17" ht="12.75">
      <c r="A219" s="54" t="s">
        <v>835</v>
      </c>
      <c r="B219" s="12" t="s">
        <v>660</v>
      </c>
      <c r="J219" s="12" t="s">
        <v>84</v>
      </c>
      <c r="K219" s="12">
        <v>1237</v>
      </c>
      <c r="L219" s="18" t="s">
        <v>578</v>
      </c>
      <c r="M219" s="34">
        <v>2389123</v>
      </c>
      <c r="N219" s="11">
        <v>2022</v>
      </c>
      <c r="O219" s="11">
        <v>2022</v>
      </c>
      <c r="P219" s="34">
        <f>SUM(M219)</f>
        <v>2389123</v>
      </c>
      <c r="Q219" s="12" t="s">
        <v>685</v>
      </c>
    </row>
    <row r="220" spans="2:15" ht="12.75">
      <c r="B220" s="12" t="s">
        <v>661</v>
      </c>
      <c r="C220" s="11">
        <v>1977</v>
      </c>
      <c r="D220" s="11">
        <v>5</v>
      </c>
      <c r="E220" s="11">
        <v>6</v>
      </c>
      <c r="F220" s="11" t="s">
        <v>79</v>
      </c>
      <c r="G220" s="44">
        <v>6146</v>
      </c>
      <c r="H220" s="44">
        <v>4409.8</v>
      </c>
      <c r="I220" s="11">
        <v>165</v>
      </c>
      <c r="M220" s="34">
        <f>SUM(M219)</f>
        <v>2389123</v>
      </c>
      <c r="N220" s="11">
        <v>2022</v>
      </c>
      <c r="O220" s="11">
        <v>2022</v>
      </c>
    </row>
    <row r="221" spans="1:17" ht="12.75">
      <c r="A221" s="11" t="s">
        <v>836</v>
      </c>
      <c r="B221" s="12" t="s">
        <v>671</v>
      </c>
      <c r="J221" s="12" t="s">
        <v>84</v>
      </c>
      <c r="K221" s="12">
        <v>1240</v>
      </c>
      <c r="L221" s="18" t="s">
        <v>578</v>
      </c>
      <c r="M221" s="34">
        <v>2498078</v>
      </c>
      <c r="N221" s="11">
        <v>2022</v>
      </c>
      <c r="O221" s="11">
        <v>2022</v>
      </c>
      <c r="P221" s="34">
        <f>SUM(M221)</f>
        <v>2498078</v>
      </c>
      <c r="Q221" s="12" t="s">
        <v>686</v>
      </c>
    </row>
    <row r="222" spans="2:15" ht="12.75">
      <c r="B222" s="12" t="s">
        <v>672</v>
      </c>
      <c r="C222" s="11">
        <v>1979</v>
      </c>
      <c r="D222" s="11">
        <v>5</v>
      </c>
      <c r="E222" s="11">
        <v>6</v>
      </c>
      <c r="F222" s="11" t="s">
        <v>79</v>
      </c>
      <c r="G222" s="44">
        <v>6035.2</v>
      </c>
      <c r="H222" s="44">
        <v>4414.2</v>
      </c>
      <c r="I222" s="11">
        <v>91</v>
      </c>
      <c r="M222" s="34">
        <f>SUM(M221)</f>
        <v>2498078</v>
      </c>
      <c r="N222" s="11">
        <v>2022</v>
      </c>
      <c r="O222" s="11">
        <v>2022</v>
      </c>
    </row>
    <row r="223" spans="1:17" ht="12.75">
      <c r="A223" s="11" t="s">
        <v>837</v>
      </c>
      <c r="B223" s="12" t="s">
        <v>725</v>
      </c>
      <c r="J223" s="12" t="s">
        <v>84</v>
      </c>
      <c r="K223" s="12">
        <v>1219.9</v>
      </c>
      <c r="L223" s="18" t="s">
        <v>578</v>
      </c>
      <c r="M223" s="34">
        <v>2676476</v>
      </c>
      <c r="N223" s="11">
        <v>2022</v>
      </c>
      <c r="O223" s="11">
        <v>2022</v>
      </c>
      <c r="P223" s="34">
        <f>SUM(M223)</f>
        <v>2676476</v>
      </c>
      <c r="Q223" s="31" t="s">
        <v>743</v>
      </c>
    </row>
    <row r="224" spans="2:15" ht="12.75">
      <c r="B224" s="12" t="s">
        <v>726</v>
      </c>
      <c r="C224" s="11">
        <v>1988</v>
      </c>
      <c r="D224" s="11">
        <v>5</v>
      </c>
      <c r="E224" s="11">
        <v>6</v>
      </c>
      <c r="F224" s="11" t="s">
        <v>79</v>
      </c>
      <c r="G224" s="44">
        <v>6757.25</v>
      </c>
      <c r="H224" s="44">
        <v>5158.25</v>
      </c>
      <c r="I224" s="11">
        <v>175</v>
      </c>
      <c r="M224" s="34">
        <f>SUM(M223)</f>
        <v>2676476</v>
      </c>
      <c r="N224" s="11">
        <v>2022</v>
      </c>
      <c r="O224" s="11">
        <v>2022</v>
      </c>
    </row>
    <row r="225" spans="1:17" ht="12.75">
      <c r="A225" s="11" t="s">
        <v>838</v>
      </c>
      <c r="B225" s="12" t="s">
        <v>727</v>
      </c>
      <c r="J225" s="12" t="s">
        <v>84</v>
      </c>
      <c r="K225" s="12">
        <v>1225</v>
      </c>
      <c r="L225" s="18" t="s">
        <v>578</v>
      </c>
      <c r="M225" s="34">
        <v>2326504</v>
      </c>
      <c r="N225" s="11">
        <v>2022</v>
      </c>
      <c r="O225" s="11">
        <v>2022</v>
      </c>
      <c r="P225" s="34">
        <f>SUM(M225)</f>
        <v>2326504</v>
      </c>
      <c r="Q225" s="31" t="s">
        <v>744</v>
      </c>
    </row>
    <row r="226" spans="2:15" ht="12.75">
      <c r="B226" s="12" t="s">
        <v>728</v>
      </c>
      <c r="C226" s="11">
        <v>1983</v>
      </c>
      <c r="D226" s="11">
        <v>5</v>
      </c>
      <c r="E226" s="11">
        <v>6</v>
      </c>
      <c r="F226" s="11" t="s">
        <v>79</v>
      </c>
      <c r="G226" s="44">
        <v>6014.9</v>
      </c>
      <c r="H226" s="44">
        <v>4429.8</v>
      </c>
      <c r="I226" s="11">
        <v>181</v>
      </c>
      <c r="M226" s="34">
        <f>SUM(M225)</f>
        <v>2326504</v>
      </c>
      <c r="N226" s="11">
        <v>2022</v>
      </c>
      <c r="O226" s="11">
        <v>2022</v>
      </c>
    </row>
  </sheetData>
  <sheetProtection/>
  <autoFilter ref="A6:IT226"/>
  <mergeCells count="2">
    <mergeCell ref="A2:P2"/>
    <mergeCell ref="A3:P4"/>
  </mergeCells>
  <printOptions/>
  <pageMargins left="0.07874015748031496" right="0.15748031496062992" top="0.35433070866141736" bottom="0.2362204724409449" header="0.1968503937007874" footer="0.2362204724409449"/>
  <pageSetup firstPageNumber="174" useFirstPageNumber="1" orientation="landscape" paperSize="9" scale="54" r:id="rId1"/>
  <headerFooter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152"/>
  <sheetViews>
    <sheetView zoomScalePageLayoutView="0" workbookViewId="0" topLeftCell="A1">
      <selection activeCell="B2" sqref="B2:B152"/>
    </sheetView>
  </sheetViews>
  <sheetFormatPr defaultColWidth="9.140625" defaultRowHeight="15"/>
  <cols>
    <col min="1" max="1" width="4.8515625" style="0" customWidth="1"/>
    <col min="2" max="2" width="76.421875" style="0" customWidth="1"/>
  </cols>
  <sheetData>
    <row r="2" ht="15">
      <c r="B2" s="19" t="s">
        <v>40</v>
      </c>
    </row>
    <row r="3" ht="15">
      <c r="B3" s="19" t="s">
        <v>37</v>
      </c>
    </row>
    <row r="4" ht="15">
      <c r="B4" s="19" t="s">
        <v>42</v>
      </c>
    </row>
    <row r="5" spans="2:9" ht="15">
      <c r="B5" s="31" t="s">
        <v>213</v>
      </c>
      <c r="C5" s="32"/>
      <c r="D5" s="11"/>
      <c r="E5" s="32"/>
      <c r="F5" s="32"/>
      <c r="G5" s="33"/>
      <c r="H5" s="33"/>
      <c r="I5" s="33"/>
    </row>
    <row r="6" spans="2:9" ht="15">
      <c r="B6" s="19" t="s">
        <v>45</v>
      </c>
      <c r="C6" s="18"/>
      <c r="D6" s="18"/>
      <c r="E6" s="18"/>
      <c r="F6" s="18"/>
      <c r="G6" s="20"/>
      <c r="H6" s="20"/>
      <c r="I6" s="20"/>
    </row>
    <row r="7" spans="2:9" ht="15">
      <c r="B7" s="19" t="s">
        <v>47</v>
      </c>
      <c r="C7" s="18"/>
      <c r="D7" s="18"/>
      <c r="E7" s="18"/>
      <c r="F7" s="18"/>
      <c r="G7" s="20"/>
      <c r="H7" s="20"/>
      <c r="I7" s="20"/>
    </row>
    <row r="8" spans="2:9" ht="15">
      <c r="B8" s="19" t="s">
        <v>49</v>
      </c>
      <c r="C8" s="18"/>
      <c r="D8" s="18"/>
      <c r="E8" s="18"/>
      <c r="F8" s="18"/>
      <c r="G8" s="20"/>
      <c r="H8" s="20"/>
      <c r="I8" s="20"/>
    </row>
    <row r="9" spans="2:9" ht="15">
      <c r="B9" s="19" t="s">
        <v>50</v>
      </c>
      <c r="C9" s="18"/>
      <c r="D9" s="18"/>
      <c r="E9" s="18"/>
      <c r="F9" s="18"/>
      <c r="G9" s="20"/>
      <c r="H9" s="20"/>
      <c r="I9" s="20"/>
    </row>
    <row r="10" spans="2:9" ht="15">
      <c r="B10" s="19" t="s">
        <v>51</v>
      </c>
      <c r="C10" s="18"/>
      <c r="D10" s="18"/>
      <c r="E10" s="18"/>
      <c r="F10" s="18"/>
      <c r="G10" s="20"/>
      <c r="H10" s="20"/>
      <c r="I10" s="20"/>
    </row>
    <row r="11" spans="2:9" ht="15">
      <c r="B11" s="37" t="s">
        <v>218</v>
      </c>
      <c r="C11" s="38"/>
      <c r="D11" s="30"/>
      <c r="E11" s="38"/>
      <c r="F11" s="38"/>
      <c r="G11" s="27"/>
      <c r="H11" s="27"/>
      <c r="I11" s="27"/>
    </row>
    <row r="12" spans="2:9" ht="15">
      <c r="B12" s="15" t="s">
        <v>52</v>
      </c>
      <c r="C12" s="13"/>
      <c r="D12" s="13"/>
      <c r="E12" s="13"/>
      <c r="F12" s="13"/>
      <c r="G12" s="41"/>
      <c r="H12" s="41"/>
      <c r="I12" s="41"/>
    </row>
    <row r="13" spans="2:9" ht="15">
      <c r="B13" s="15" t="s">
        <v>53</v>
      </c>
      <c r="C13" s="13"/>
      <c r="D13" s="13"/>
      <c r="E13" s="13"/>
      <c r="F13" s="13"/>
      <c r="G13" s="41"/>
      <c r="H13" s="41"/>
      <c r="I13" s="41"/>
    </row>
    <row r="14" spans="2:9" ht="15">
      <c r="B14" s="15" t="s">
        <v>54</v>
      </c>
      <c r="C14" s="13"/>
      <c r="D14" s="13"/>
      <c r="E14" s="13"/>
      <c r="F14" s="13"/>
      <c r="G14" s="41"/>
      <c r="H14" s="41"/>
      <c r="I14" s="41"/>
    </row>
    <row r="15" spans="2:9" ht="15">
      <c r="B15" s="15" t="s">
        <v>55</v>
      </c>
      <c r="C15" s="13"/>
      <c r="D15" s="13"/>
      <c r="E15" s="13"/>
      <c r="F15" s="13"/>
      <c r="G15" s="41"/>
      <c r="H15" s="41"/>
      <c r="I15" s="41"/>
    </row>
    <row r="16" spans="2:9" ht="15">
      <c r="B16" s="15" t="s">
        <v>57</v>
      </c>
      <c r="C16" s="13"/>
      <c r="D16" s="13"/>
      <c r="E16" s="13"/>
      <c r="F16" s="13"/>
      <c r="G16" s="41"/>
      <c r="H16" s="41"/>
      <c r="I16" s="41"/>
    </row>
    <row r="17" spans="2:9" ht="15">
      <c r="B17" s="15" t="s">
        <v>58</v>
      </c>
      <c r="C17" s="13"/>
      <c r="D17" s="13"/>
      <c r="E17" s="13"/>
      <c r="F17" s="13"/>
      <c r="G17" s="41"/>
      <c r="H17" s="41"/>
      <c r="I17" s="41"/>
    </row>
    <row r="18" spans="2:9" ht="15">
      <c r="B18" s="15" t="s">
        <v>59</v>
      </c>
      <c r="C18" s="13"/>
      <c r="D18" s="13"/>
      <c r="E18" s="13"/>
      <c r="F18" s="13"/>
      <c r="G18" s="41"/>
      <c r="H18" s="41"/>
      <c r="I18" s="41"/>
    </row>
    <row r="19" spans="2:9" ht="15">
      <c r="B19" s="15" t="s">
        <v>60</v>
      </c>
      <c r="C19" s="13"/>
      <c r="D19" s="13"/>
      <c r="E19" s="13"/>
      <c r="F19" s="13"/>
      <c r="G19" s="41"/>
      <c r="H19" s="41"/>
      <c r="I19" s="41"/>
    </row>
    <row r="20" spans="2:9" ht="15">
      <c r="B20" s="37" t="s">
        <v>217</v>
      </c>
      <c r="C20" s="38"/>
      <c r="D20" s="30"/>
      <c r="E20" s="38"/>
      <c r="F20" s="38"/>
      <c r="G20" s="27"/>
      <c r="H20" s="27"/>
      <c r="I20" s="27"/>
    </row>
    <row r="21" spans="2:9" ht="15">
      <c r="B21" s="31" t="s">
        <v>265</v>
      </c>
      <c r="C21" s="6"/>
      <c r="D21" s="13"/>
      <c r="E21" s="6"/>
      <c r="F21" s="6"/>
      <c r="G21" s="39"/>
      <c r="H21" s="39"/>
      <c r="I21" s="39"/>
    </row>
    <row r="22" spans="2:9" ht="15">
      <c r="B22" s="31" t="s">
        <v>236</v>
      </c>
      <c r="C22" s="32"/>
      <c r="D22" s="11"/>
      <c r="E22" s="32"/>
      <c r="F22" s="32"/>
      <c r="G22" s="33"/>
      <c r="H22" s="33"/>
      <c r="I22" s="33"/>
    </row>
    <row r="23" spans="2:9" ht="15">
      <c r="B23" s="15" t="s">
        <v>61</v>
      </c>
      <c r="C23" s="13"/>
      <c r="D23" s="13"/>
      <c r="E23" s="13"/>
      <c r="F23" s="13"/>
      <c r="G23" s="41"/>
      <c r="H23" s="41"/>
      <c r="I23" s="41"/>
    </row>
    <row r="24" spans="2:9" ht="15">
      <c r="B24" s="15" t="s">
        <v>62</v>
      </c>
      <c r="C24" s="13"/>
      <c r="D24" s="13"/>
      <c r="E24" s="13"/>
      <c r="F24" s="13"/>
      <c r="G24" s="41"/>
      <c r="H24" s="41"/>
      <c r="I24" s="41"/>
    </row>
    <row r="25" spans="2:9" ht="15">
      <c r="B25" s="15" t="s">
        <v>63</v>
      </c>
      <c r="C25" s="13"/>
      <c r="D25" s="13"/>
      <c r="E25" s="13"/>
      <c r="F25" s="13"/>
      <c r="G25" s="41"/>
      <c r="H25" s="41"/>
      <c r="I25" s="41"/>
    </row>
    <row r="26" spans="2:9" ht="15">
      <c r="B26" s="15" t="s">
        <v>64</v>
      </c>
      <c r="C26" s="13"/>
      <c r="D26" s="13"/>
      <c r="E26" s="13"/>
      <c r="F26" s="13"/>
      <c r="G26" s="41"/>
      <c r="H26" s="41"/>
      <c r="I26" s="41"/>
    </row>
    <row r="27" spans="2:9" ht="15">
      <c r="B27" s="15" t="s">
        <v>65</v>
      </c>
      <c r="C27" s="13"/>
      <c r="D27" s="13"/>
      <c r="E27" s="13"/>
      <c r="F27" s="13"/>
      <c r="G27" s="41"/>
      <c r="H27" s="41"/>
      <c r="I27" s="41"/>
    </row>
    <row r="28" spans="2:9" ht="15">
      <c r="B28" s="15" t="s">
        <v>66</v>
      </c>
      <c r="C28" s="13"/>
      <c r="D28" s="13"/>
      <c r="E28" s="13"/>
      <c r="F28" s="13"/>
      <c r="G28" s="41"/>
      <c r="H28" s="41"/>
      <c r="I28" s="41"/>
    </row>
    <row r="29" spans="2:9" ht="15">
      <c r="B29" s="15" t="s">
        <v>67</v>
      </c>
      <c r="C29" s="13"/>
      <c r="D29" s="13"/>
      <c r="E29" s="13"/>
      <c r="F29" s="13"/>
      <c r="G29" s="41"/>
      <c r="H29" s="41"/>
      <c r="I29" s="41"/>
    </row>
    <row r="30" spans="2:9" ht="15">
      <c r="B30" s="15" t="s">
        <v>71</v>
      </c>
      <c r="C30" s="13"/>
      <c r="D30" s="13"/>
      <c r="E30" s="13"/>
      <c r="F30" s="13"/>
      <c r="G30" s="41"/>
      <c r="H30" s="41"/>
      <c r="I30" s="41"/>
    </row>
    <row r="31" spans="2:9" ht="15">
      <c r="B31" s="31" t="s">
        <v>92</v>
      </c>
      <c r="C31" s="32"/>
      <c r="D31" s="11"/>
      <c r="E31" s="32"/>
      <c r="F31" s="32"/>
      <c r="G31" s="33"/>
      <c r="H31" s="33"/>
      <c r="I31" s="33"/>
    </row>
    <row r="32" spans="2:9" ht="15">
      <c r="B32" s="31" t="s">
        <v>101</v>
      </c>
      <c r="C32" s="32"/>
      <c r="D32" s="11"/>
      <c r="E32" s="32"/>
      <c r="F32" s="32"/>
      <c r="G32" s="33"/>
      <c r="H32" s="33"/>
      <c r="I32" s="33"/>
    </row>
    <row r="33" spans="2:9" ht="15">
      <c r="B33" s="31" t="s">
        <v>235</v>
      </c>
      <c r="C33" s="32"/>
      <c r="D33" s="11"/>
      <c r="E33" s="32"/>
      <c r="F33" s="32"/>
      <c r="G33" s="33"/>
      <c r="H33" s="33"/>
      <c r="I33" s="33"/>
    </row>
    <row r="34" spans="2:9" ht="15">
      <c r="B34" s="37" t="s">
        <v>229</v>
      </c>
      <c r="C34" s="38"/>
      <c r="D34" s="30"/>
      <c r="E34" s="38"/>
      <c r="F34" s="38"/>
      <c r="G34" s="27"/>
      <c r="H34" s="27"/>
      <c r="I34" s="27"/>
    </row>
    <row r="35" spans="2:9" ht="15">
      <c r="B35" s="31" t="s">
        <v>126</v>
      </c>
      <c r="C35" s="32"/>
      <c r="D35" s="11"/>
      <c r="E35" s="32"/>
      <c r="F35" s="32"/>
      <c r="G35" s="33"/>
      <c r="H35" s="33"/>
      <c r="I35" s="33"/>
    </row>
    <row r="36" spans="2:9" ht="15">
      <c r="B36" s="31" t="s">
        <v>232</v>
      </c>
      <c r="C36" s="32"/>
      <c r="D36" s="11"/>
      <c r="E36" s="32"/>
      <c r="F36" s="32"/>
      <c r="G36" s="33"/>
      <c r="H36" s="33"/>
      <c r="I36" s="33"/>
    </row>
    <row r="37" spans="2:9" ht="15">
      <c r="B37" s="31" t="s">
        <v>233</v>
      </c>
      <c r="C37" s="32"/>
      <c r="D37" s="11"/>
      <c r="E37" s="32"/>
      <c r="F37" s="32"/>
      <c r="G37" s="33"/>
      <c r="H37" s="33"/>
      <c r="I37" s="33"/>
    </row>
    <row r="38" spans="2:9" ht="15">
      <c r="B38" s="31" t="s">
        <v>234</v>
      </c>
      <c r="C38" s="32"/>
      <c r="D38" s="11"/>
      <c r="E38" s="32"/>
      <c r="F38" s="32"/>
      <c r="G38" s="33"/>
      <c r="H38" s="33"/>
      <c r="I38" s="33"/>
    </row>
    <row r="39" spans="2:9" ht="15">
      <c r="B39" s="31" t="s">
        <v>127</v>
      </c>
      <c r="C39" s="32"/>
      <c r="D39" s="11"/>
      <c r="E39" s="32"/>
      <c r="F39" s="32"/>
      <c r="G39" s="33"/>
      <c r="H39" s="33"/>
      <c r="I39" s="33"/>
    </row>
    <row r="40" spans="2:9" ht="15">
      <c r="B40" s="31" t="s">
        <v>128</v>
      </c>
      <c r="C40" s="32"/>
      <c r="D40" s="11"/>
      <c r="E40" s="32"/>
      <c r="F40" s="32"/>
      <c r="G40" s="33"/>
      <c r="H40" s="33"/>
      <c r="I40" s="33"/>
    </row>
    <row r="41" spans="2:9" ht="15">
      <c r="B41" s="31" t="s">
        <v>130</v>
      </c>
      <c r="C41" s="32"/>
      <c r="D41" s="11"/>
      <c r="E41" s="32"/>
      <c r="F41" s="32"/>
      <c r="G41" s="33"/>
      <c r="H41" s="33"/>
      <c r="I41" s="33"/>
    </row>
    <row r="42" spans="2:9" ht="15">
      <c r="B42" s="31" t="s">
        <v>131</v>
      </c>
      <c r="C42" s="32"/>
      <c r="D42" s="11"/>
      <c r="E42" s="32"/>
      <c r="F42" s="32"/>
      <c r="G42" s="33"/>
      <c r="H42" s="33"/>
      <c r="I42" s="33"/>
    </row>
    <row r="43" spans="2:9" ht="15">
      <c r="B43" s="31" t="s">
        <v>132</v>
      </c>
      <c r="C43" s="32"/>
      <c r="D43" s="11"/>
      <c r="E43" s="32"/>
      <c r="F43" s="32"/>
      <c r="G43" s="33"/>
      <c r="H43" s="33"/>
      <c r="I43" s="33"/>
    </row>
    <row r="44" spans="2:9" ht="15">
      <c r="B44" s="31" t="s">
        <v>133</v>
      </c>
      <c r="C44" s="32"/>
      <c r="D44" s="11"/>
      <c r="E44" s="32"/>
      <c r="F44" s="32"/>
      <c r="G44" s="33"/>
      <c r="H44" s="33"/>
      <c r="I44" s="33"/>
    </row>
    <row r="45" spans="2:9" ht="15">
      <c r="B45" s="31" t="s">
        <v>134</v>
      </c>
      <c r="C45" s="32"/>
      <c r="D45" s="11"/>
      <c r="E45" s="32"/>
      <c r="F45" s="32"/>
      <c r="G45" s="33"/>
      <c r="H45" s="33"/>
      <c r="I45" s="33"/>
    </row>
    <row r="46" spans="2:9" ht="15">
      <c r="B46" s="31" t="s">
        <v>135</v>
      </c>
      <c r="C46" s="32"/>
      <c r="D46" s="11"/>
      <c r="E46" s="32"/>
      <c r="F46" s="32"/>
      <c r="G46" s="33"/>
      <c r="H46" s="33"/>
      <c r="I46" s="33"/>
    </row>
    <row r="47" spans="2:9" ht="15">
      <c r="B47" s="31" t="s">
        <v>136</v>
      </c>
      <c r="C47" s="32"/>
      <c r="D47" s="11"/>
      <c r="E47" s="32"/>
      <c r="F47" s="32"/>
      <c r="G47" s="33"/>
      <c r="H47" s="33"/>
      <c r="I47" s="33"/>
    </row>
    <row r="48" spans="2:9" ht="15">
      <c r="B48" s="31" t="s">
        <v>137</v>
      </c>
      <c r="C48" s="32"/>
      <c r="D48" s="11"/>
      <c r="E48" s="32"/>
      <c r="F48" s="32"/>
      <c r="G48" s="33"/>
      <c r="H48" s="33"/>
      <c r="I48" s="33"/>
    </row>
    <row r="49" spans="2:9" ht="15">
      <c r="B49" s="31" t="s">
        <v>138</v>
      </c>
      <c r="C49" s="32"/>
      <c r="D49" s="11"/>
      <c r="E49" s="32"/>
      <c r="F49" s="32"/>
      <c r="G49" s="33"/>
      <c r="H49" s="33"/>
      <c r="I49" s="33"/>
    </row>
    <row r="50" spans="2:9" ht="15">
      <c r="B50" s="31" t="s">
        <v>139</v>
      </c>
      <c r="C50" s="32"/>
      <c r="D50" s="11"/>
      <c r="E50" s="32"/>
      <c r="F50" s="32"/>
      <c r="G50" s="33"/>
      <c r="H50" s="33"/>
      <c r="I50" s="33"/>
    </row>
    <row r="51" spans="2:9" ht="15">
      <c r="B51" s="31" t="s">
        <v>140</v>
      </c>
      <c r="C51" s="32"/>
      <c r="D51" s="11"/>
      <c r="E51" s="32"/>
      <c r="F51" s="32"/>
      <c r="G51" s="33"/>
      <c r="H51" s="33"/>
      <c r="I51" s="33"/>
    </row>
    <row r="52" spans="2:9" ht="15">
      <c r="B52" s="37" t="s">
        <v>228</v>
      </c>
      <c r="C52" s="38"/>
      <c r="D52" s="30"/>
      <c r="E52" s="38"/>
      <c r="F52" s="38"/>
      <c r="G52" s="27"/>
      <c r="H52" s="27"/>
      <c r="I52" s="27"/>
    </row>
    <row r="53" spans="2:9" ht="15">
      <c r="B53" s="37" t="s">
        <v>227</v>
      </c>
      <c r="C53" s="38"/>
      <c r="D53" s="30"/>
      <c r="E53" s="38"/>
      <c r="F53" s="38"/>
      <c r="G53" s="27"/>
      <c r="H53" s="27"/>
      <c r="I53" s="27"/>
    </row>
    <row r="54" spans="2:9" ht="15">
      <c r="B54" s="37" t="s">
        <v>226</v>
      </c>
      <c r="C54" s="38"/>
      <c r="D54" s="30"/>
      <c r="E54" s="38"/>
      <c r="F54" s="42"/>
      <c r="G54" s="27"/>
      <c r="H54" s="27"/>
      <c r="I54" s="27"/>
    </row>
    <row r="55" spans="2:9" ht="15">
      <c r="B55" s="31" t="s">
        <v>141</v>
      </c>
      <c r="C55" s="32"/>
      <c r="D55" s="11"/>
      <c r="E55" s="32"/>
      <c r="F55" s="32"/>
      <c r="G55" s="33"/>
      <c r="H55" s="33"/>
      <c r="I55" s="33"/>
    </row>
    <row r="56" spans="2:9" ht="15">
      <c r="B56" s="31" t="s">
        <v>142</v>
      </c>
      <c r="C56" s="32"/>
      <c r="D56" s="11"/>
      <c r="E56" s="32"/>
      <c r="F56" s="32"/>
      <c r="G56" s="33"/>
      <c r="H56" s="33"/>
      <c r="I56" s="33"/>
    </row>
    <row r="57" spans="2:9" ht="15">
      <c r="B57" s="31" t="s">
        <v>143</v>
      </c>
      <c r="C57" s="32"/>
      <c r="D57" s="11"/>
      <c r="E57" s="32"/>
      <c r="F57" s="32"/>
      <c r="G57" s="33"/>
      <c r="H57" s="33"/>
      <c r="I57" s="33"/>
    </row>
    <row r="58" spans="2:9" ht="15">
      <c r="B58" s="31" t="s">
        <v>144</v>
      </c>
      <c r="C58" s="32"/>
      <c r="D58" s="11"/>
      <c r="E58" s="32"/>
      <c r="F58" s="32"/>
      <c r="G58" s="33"/>
      <c r="H58" s="33"/>
      <c r="I58" s="33"/>
    </row>
    <row r="59" spans="2:9" ht="15">
      <c r="B59" s="31" t="s">
        <v>145</v>
      </c>
      <c r="C59" s="32"/>
      <c r="D59" s="11"/>
      <c r="E59" s="32"/>
      <c r="F59" s="32"/>
      <c r="G59" s="33"/>
      <c r="H59" s="33"/>
      <c r="I59" s="33"/>
    </row>
    <row r="60" spans="2:9" ht="15">
      <c r="B60" s="37" t="s">
        <v>225</v>
      </c>
      <c r="C60" s="38"/>
      <c r="D60" s="30"/>
      <c r="E60" s="38"/>
      <c r="F60" s="42"/>
      <c r="G60" s="27"/>
      <c r="H60" s="27"/>
      <c r="I60" s="27"/>
    </row>
    <row r="61" spans="2:9" ht="15">
      <c r="B61" s="31" t="s">
        <v>146</v>
      </c>
      <c r="C61" s="32"/>
      <c r="D61" s="11"/>
      <c r="E61" s="32"/>
      <c r="F61" s="32"/>
      <c r="G61" s="33"/>
      <c r="H61" s="33"/>
      <c r="I61" s="33"/>
    </row>
    <row r="62" spans="2:9" ht="15">
      <c r="B62" s="31" t="s">
        <v>147</v>
      </c>
      <c r="C62" s="32"/>
      <c r="D62" s="11"/>
      <c r="E62" s="32"/>
      <c r="F62" s="32"/>
      <c r="G62" s="33"/>
      <c r="H62" s="33"/>
      <c r="I62" s="33"/>
    </row>
    <row r="63" spans="2:9" ht="15">
      <c r="B63" s="37" t="s">
        <v>224</v>
      </c>
      <c r="C63" s="38"/>
      <c r="D63" s="30"/>
      <c r="E63" s="38"/>
      <c r="F63" s="38"/>
      <c r="G63" s="27"/>
      <c r="H63" s="27"/>
      <c r="I63" s="27"/>
    </row>
    <row r="64" spans="2:9" ht="15">
      <c r="B64" s="31" t="s">
        <v>148</v>
      </c>
      <c r="C64" s="32"/>
      <c r="D64" s="11"/>
      <c r="E64" s="32"/>
      <c r="F64" s="32"/>
      <c r="G64" s="33"/>
      <c r="H64" s="33"/>
      <c r="I64" s="33"/>
    </row>
    <row r="65" spans="2:9" ht="15">
      <c r="B65" s="31" t="s">
        <v>149</v>
      </c>
      <c r="C65" s="32"/>
      <c r="D65" s="11"/>
      <c r="E65" s="32"/>
      <c r="F65" s="32"/>
      <c r="G65" s="33"/>
      <c r="H65" s="33"/>
      <c r="I65" s="33"/>
    </row>
    <row r="66" spans="2:9" ht="15">
      <c r="B66" s="31" t="s">
        <v>150</v>
      </c>
      <c r="C66" s="32"/>
      <c r="D66" s="11"/>
      <c r="E66" s="32"/>
      <c r="F66" s="32"/>
      <c r="G66" s="33"/>
      <c r="H66" s="33"/>
      <c r="I66" s="33"/>
    </row>
    <row r="67" spans="2:9" ht="15">
      <c r="B67" s="31" t="s">
        <v>151</v>
      </c>
      <c r="C67" s="32"/>
      <c r="D67" s="11"/>
      <c r="E67" s="32"/>
      <c r="F67" s="32"/>
      <c r="G67" s="33"/>
      <c r="H67" s="33"/>
      <c r="I67" s="33"/>
    </row>
    <row r="68" spans="2:9" ht="15">
      <c r="B68" s="31" t="s">
        <v>152</v>
      </c>
      <c r="C68" s="32"/>
      <c r="D68" s="11"/>
      <c r="E68" s="32"/>
      <c r="F68" s="32"/>
      <c r="G68" s="33"/>
      <c r="H68" s="33"/>
      <c r="I68" s="33"/>
    </row>
    <row r="69" spans="2:9" ht="15">
      <c r="B69" s="31" t="s">
        <v>153</v>
      </c>
      <c r="C69" s="32"/>
      <c r="D69" s="11"/>
      <c r="E69" s="32"/>
      <c r="F69" s="32"/>
      <c r="G69" s="33"/>
      <c r="H69" s="33"/>
      <c r="I69" s="33"/>
    </row>
    <row r="70" spans="2:9" ht="15">
      <c r="B70" s="31" t="s">
        <v>154</v>
      </c>
      <c r="C70" s="32"/>
      <c r="D70" s="11"/>
      <c r="E70" s="32"/>
      <c r="F70" s="32"/>
      <c r="G70" s="33"/>
      <c r="H70" s="33"/>
      <c r="I70" s="33"/>
    </row>
    <row r="71" spans="2:9" ht="15">
      <c r="B71" s="31" t="s">
        <v>155</v>
      </c>
      <c r="C71" s="32"/>
      <c r="D71" s="11"/>
      <c r="E71" s="32"/>
      <c r="F71" s="32"/>
      <c r="G71" s="33"/>
      <c r="H71" s="33"/>
      <c r="I71" s="33"/>
    </row>
    <row r="72" spans="2:9" ht="15">
      <c r="B72" s="31" t="s">
        <v>156</v>
      </c>
      <c r="C72" s="32"/>
      <c r="D72" s="11"/>
      <c r="E72" s="32"/>
      <c r="F72" s="32"/>
      <c r="G72" s="33"/>
      <c r="H72" s="33"/>
      <c r="I72" s="33"/>
    </row>
    <row r="73" spans="2:9" ht="15">
      <c r="B73" s="37" t="s">
        <v>219</v>
      </c>
      <c r="C73" s="38"/>
      <c r="D73" s="30"/>
      <c r="E73" s="38"/>
      <c r="F73" s="38"/>
      <c r="G73" s="27"/>
      <c r="H73" s="27"/>
      <c r="I73" s="27"/>
    </row>
    <row r="74" spans="2:9" ht="15">
      <c r="B74" s="31" t="s">
        <v>157</v>
      </c>
      <c r="C74" s="32"/>
      <c r="D74" s="11"/>
      <c r="E74" s="32"/>
      <c r="F74" s="32"/>
      <c r="G74" s="33"/>
      <c r="H74" s="33"/>
      <c r="I74" s="33"/>
    </row>
    <row r="75" spans="2:9" ht="15">
      <c r="B75" s="31" t="s">
        <v>160</v>
      </c>
      <c r="C75" s="32"/>
      <c r="D75" s="11"/>
      <c r="E75" s="32"/>
      <c r="F75" s="32"/>
      <c r="G75" s="33"/>
      <c r="H75" s="33"/>
      <c r="I75" s="33"/>
    </row>
    <row r="76" spans="2:9" ht="15">
      <c r="B76" s="31" t="s">
        <v>161</v>
      </c>
      <c r="C76" s="32"/>
      <c r="D76" s="11"/>
      <c r="E76" s="32"/>
      <c r="F76" s="32"/>
      <c r="G76" s="33"/>
      <c r="H76" s="33"/>
      <c r="I76" s="33"/>
    </row>
    <row r="77" spans="2:9" ht="15">
      <c r="B77" s="31" t="s">
        <v>162</v>
      </c>
      <c r="C77" s="32"/>
      <c r="D77" s="11"/>
      <c r="E77" s="32"/>
      <c r="F77" s="32"/>
      <c r="G77" s="33"/>
      <c r="H77" s="33"/>
      <c r="I77" s="33"/>
    </row>
    <row r="78" spans="2:9" ht="15">
      <c r="B78" s="37" t="s">
        <v>216</v>
      </c>
      <c r="C78" s="38"/>
      <c r="D78" s="30"/>
      <c r="E78" s="38"/>
      <c r="F78" s="38"/>
      <c r="G78" s="27"/>
      <c r="H78" s="27"/>
      <c r="I78" s="27"/>
    </row>
    <row r="79" spans="2:9" ht="15">
      <c r="B79" s="31" t="s">
        <v>163</v>
      </c>
      <c r="C79" s="32"/>
      <c r="D79" s="11"/>
      <c r="E79" s="32"/>
      <c r="F79" s="32"/>
      <c r="G79" s="33"/>
      <c r="H79" s="33"/>
      <c r="I79" s="33"/>
    </row>
    <row r="80" spans="2:9" ht="15">
      <c r="B80" s="31" t="s">
        <v>164</v>
      </c>
      <c r="C80" s="32"/>
      <c r="D80" s="11"/>
      <c r="E80" s="32"/>
      <c r="F80" s="32"/>
      <c r="G80" s="33"/>
      <c r="H80" s="33"/>
      <c r="I80" s="33"/>
    </row>
    <row r="81" spans="2:9" ht="15">
      <c r="B81" s="31" t="s">
        <v>165</v>
      </c>
      <c r="C81" s="32"/>
      <c r="D81" s="11"/>
      <c r="E81" s="32"/>
      <c r="F81" s="32"/>
      <c r="G81" s="33"/>
      <c r="H81" s="33"/>
      <c r="I81" s="33"/>
    </row>
    <row r="82" spans="2:9" ht="15">
      <c r="B82" s="31" t="s">
        <v>166</v>
      </c>
      <c r="C82" s="32"/>
      <c r="D82" s="11"/>
      <c r="E82" s="32"/>
      <c r="F82" s="32"/>
      <c r="G82" s="33"/>
      <c r="H82" s="33"/>
      <c r="I82" s="33"/>
    </row>
    <row r="83" spans="2:9" ht="15">
      <c r="B83" s="31" t="s">
        <v>231</v>
      </c>
      <c r="C83" s="32"/>
      <c r="D83" s="11"/>
      <c r="E83" s="32"/>
      <c r="F83" s="32"/>
      <c r="G83" s="33"/>
      <c r="H83" s="33"/>
      <c r="I83" s="33"/>
    </row>
    <row r="84" spans="2:9" ht="15">
      <c r="B84" s="31" t="s">
        <v>167</v>
      </c>
      <c r="C84" s="32"/>
      <c r="D84" s="11"/>
      <c r="E84" s="32"/>
      <c r="F84" s="32"/>
      <c r="G84" s="33"/>
      <c r="H84" s="33"/>
      <c r="I84" s="33"/>
    </row>
    <row r="85" spans="2:9" ht="15">
      <c r="B85" s="31" t="s">
        <v>168</v>
      </c>
      <c r="C85" s="32"/>
      <c r="D85" s="11"/>
      <c r="E85" s="32"/>
      <c r="F85" s="32"/>
      <c r="G85" s="33"/>
      <c r="H85" s="33"/>
      <c r="I85" s="33"/>
    </row>
    <row r="86" spans="2:9" ht="15">
      <c r="B86" s="31" t="s">
        <v>169</v>
      </c>
      <c r="C86" s="32"/>
      <c r="D86" s="11"/>
      <c r="E86" s="32"/>
      <c r="F86" s="32"/>
      <c r="G86" s="33"/>
      <c r="H86" s="33"/>
      <c r="I86" s="33"/>
    </row>
    <row r="87" spans="2:9" ht="15">
      <c r="B87" s="31" t="s">
        <v>170</v>
      </c>
      <c r="C87" s="32"/>
      <c r="D87" s="11"/>
      <c r="E87" s="32"/>
      <c r="F87" s="32"/>
      <c r="G87" s="33"/>
      <c r="H87" s="33"/>
      <c r="I87" s="33"/>
    </row>
    <row r="88" spans="2:9" ht="15">
      <c r="B88" s="31" t="s">
        <v>171</v>
      </c>
      <c r="C88" s="32"/>
      <c r="D88" s="11"/>
      <c r="E88" s="32"/>
      <c r="F88" s="32"/>
      <c r="G88" s="33"/>
      <c r="H88" s="33"/>
      <c r="I88" s="33"/>
    </row>
    <row r="89" spans="2:9" ht="15">
      <c r="B89" s="31" t="s">
        <v>172</v>
      </c>
      <c r="C89" s="32"/>
      <c r="D89" s="11"/>
      <c r="E89" s="32"/>
      <c r="F89" s="32"/>
      <c r="G89" s="33"/>
      <c r="H89" s="33"/>
      <c r="I89" s="33"/>
    </row>
    <row r="90" spans="2:9" ht="15">
      <c r="B90" s="31" t="s">
        <v>230</v>
      </c>
      <c r="C90" s="32"/>
      <c r="D90" s="11"/>
      <c r="E90" s="32"/>
      <c r="F90" s="32"/>
      <c r="G90" s="33"/>
      <c r="H90" s="33"/>
      <c r="I90" s="33"/>
    </row>
    <row r="91" spans="2:9" ht="15">
      <c r="B91" s="31" t="s">
        <v>175</v>
      </c>
      <c r="C91" s="32"/>
      <c r="D91" s="11"/>
      <c r="E91" s="32"/>
      <c r="F91" s="32"/>
      <c r="G91" s="33"/>
      <c r="H91" s="33"/>
      <c r="I91" s="33"/>
    </row>
    <row r="92" spans="2:9" ht="15">
      <c r="B92" s="31" t="s">
        <v>177</v>
      </c>
      <c r="C92" s="32"/>
      <c r="D92" s="11"/>
      <c r="E92" s="32"/>
      <c r="F92" s="32"/>
      <c r="G92" s="33"/>
      <c r="H92" s="33"/>
      <c r="I92" s="33"/>
    </row>
    <row r="93" spans="2:9" ht="15">
      <c r="B93" s="31" t="s">
        <v>178</v>
      </c>
      <c r="C93" s="32"/>
      <c r="D93" s="11"/>
      <c r="E93" s="32"/>
      <c r="F93" s="32"/>
      <c r="G93" s="33"/>
      <c r="H93" s="33"/>
      <c r="I93" s="33"/>
    </row>
    <row r="94" spans="2:9" ht="15">
      <c r="B94" s="37" t="s">
        <v>215</v>
      </c>
      <c r="C94" s="38"/>
      <c r="D94" s="30"/>
      <c r="E94" s="38"/>
      <c r="F94" s="38"/>
      <c r="G94" s="27"/>
      <c r="H94" s="27"/>
      <c r="I94" s="27"/>
    </row>
    <row r="95" spans="2:9" ht="15">
      <c r="B95" s="31" t="s">
        <v>179</v>
      </c>
      <c r="C95" s="32"/>
      <c r="D95" s="11"/>
      <c r="E95" s="32"/>
      <c r="F95" s="32"/>
      <c r="G95" s="33"/>
      <c r="H95" s="33"/>
      <c r="I95" s="33"/>
    </row>
    <row r="96" spans="2:9" ht="15">
      <c r="B96" s="31" t="s">
        <v>180</v>
      </c>
      <c r="C96" s="32"/>
      <c r="D96" s="11"/>
      <c r="E96" s="32"/>
      <c r="F96" s="32"/>
      <c r="G96" s="33"/>
      <c r="H96" s="33"/>
      <c r="I96" s="33"/>
    </row>
    <row r="97" spans="2:9" ht="15">
      <c r="B97" s="31" t="s">
        <v>212</v>
      </c>
      <c r="C97" s="32"/>
      <c r="D97" s="11"/>
      <c r="E97" s="32"/>
      <c r="F97" s="32"/>
      <c r="G97" s="33"/>
      <c r="H97" s="33"/>
      <c r="I97" s="33"/>
    </row>
    <row r="98" spans="2:9" ht="15">
      <c r="B98" s="31" t="s">
        <v>181</v>
      </c>
      <c r="C98" s="32"/>
      <c r="D98" s="11"/>
      <c r="E98" s="32"/>
      <c r="F98" s="32"/>
      <c r="G98" s="33"/>
      <c r="H98" s="33"/>
      <c r="I98" s="33"/>
    </row>
    <row r="99" spans="2:9" ht="15">
      <c r="B99" s="31" t="s">
        <v>182</v>
      </c>
      <c r="C99" s="32"/>
      <c r="D99" s="11"/>
      <c r="E99" s="32"/>
      <c r="F99" s="32"/>
      <c r="G99" s="33"/>
      <c r="H99" s="33"/>
      <c r="I99" s="33"/>
    </row>
    <row r="100" spans="2:9" ht="15">
      <c r="B100" s="31" t="s">
        <v>183</v>
      </c>
      <c r="C100" s="32"/>
      <c r="D100" s="11"/>
      <c r="E100" s="32"/>
      <c r="F100" s="32"/>
      <c r="G100" s="33"/>
      <c r="H100" s="33"/>
      <c r="I100" s="33"/>
    </row>
    <row r="101" spans="2:9" ht="15">
      <c r="B101" s="31" t="s">
        <v>184</v>
      </c>
      <c r="C101" s="32"/>
      <c r="D101" s="11"/>
      <c r="E101" s="32"/>
      <c r="F101" s="32"/>
      <c r="G101" s="33"/>
      <c r="H101" s="33"/>
      <c r="I101" s="33"/>
    </row>
    <row r="102" spans="2:9" ht="15">
      <c r="B102" s="31" t="s">
        <v>185</v>
      </c>
      <c r="C102" s="32"/>
      <c r="D102" s="11"/>
      <c r="E102" s="32"/>
      <c r="F102" s="32"/>
      <c r="G102" s="33"/>
      <c r="H102" s="33"/>
      <c r="I102" s="33"/>
    </row>
    <row r="103" spans="2:9" ht="15">
      <c r="B103" s="31" t="s">
        <v>186</v>
      </c>
      <c r="C103" s="32"/>
      <c r="D103" s="11"/>
      <c r="E103" s="32"/>
      <c r="F103" s="32"/>
      <c r="G103" s="33"/>
      <c r="H103" s="33"/>
      <c r="I103" s="33"/>
    </row>
    <row r="104" spans="2:9" ht="15">
      <c r="B104" s="31" t="s">
        <v>187</v>
      </c>
      <c r="C104" s="32"/>
      <c r="D104" s="11"/>
      <c r="E104" s="32"/>
      <c r="F104" s="32"/>
      <c r="G104" s="33"/>
      <c r="H104" s="33"/>
      <c r="I104" s="33"/>
    </row>
    <row r="105" spans="2:9" ht="15">
      <c r="B105" s="31" t="s">
        <v>188</v>
      </c>
      <c r="C105" s="32"/>
      <c r="D105" s="11"/>
      <c r="E105" s="32"/>
      <c r="F105" s="32"/>
      <c r="G105" s="33"/>
      <c r="H105" s="33"/>
      <c r="I105" s="33"/>
    </row>
    <row r="106" spans="2:9" ht="15">
      <c r="B106" s="37" t="s">
        <v>222</v>
      </c>
      <c r="C106" s="38"/>
      <c r="D106" s="30"/>
      <c r="E106" s="38"/>
      <c r="F106" s="38"/>
      <c r="G106" s="27"/>
      <c r="H106" s="27"/>
      <c r="I106" s="27"/>
    </row>
    <row r="107" spans="2:9" ht="15">
      <c r="B107" s="37" t="s">
        <v>223</v>
      </c>
      <c r="C107" s="38"/>
      <c r="D107" s="30"/>
      <c r="E107" s="38"/>
      <c r="F107" s="38"/>
      <c r="G107" s="27"/>
      <c r="H107" s="27"/>
      <c r="I107" s="27"/>
    </row>
    <row r="108" spans="2:9" ht="15">
      <c r="B108" s="31" t="s">
        <v>214</v>
      </c>
      <c r="C108" s="32"/>
      <c r="D108" s="11"/>
      <c r="E108" s="32"/>
      <c r="F108" s="32"/>
      <c r="G108" s="33"/>
      <c r="H108" s="33"/>
      <c r="I108" s="33"/>
    </row>
    <row r="109" spans="2:9" ht="15">
      <c r="B109" s="37" t="s">
        <v>220</v>
      </c>
      <c r="C109" s="38"/>
      <c r="D109" s="30"/>
      <c r="E109" s="38"/>
      <c r="F109" s="38"/>
      <c r="G109" s="27"/>
      <c r="H109" s="27"/>
      <c r="I109" s="27"/>
    </row>
    <row r="110" spans="2:9" ht="15">
      <c r="B110" s="37" t="s">
        <v>221</v>
      </c>
      <c r="C110" s="38"/>
      <c r="D110" s="30"/>
      <c r="E110" s="38"/>
      <c r="F110" s="38"/>
      <c r="G110" s="27"/>
      <c r="H110" s="27"/>
      <c r="I110" s="27"/>
    </row>
    <row r="111" spans="2:9" ht="15">
      <c r="B111" s="31" t="s">
        <v>189</v>
      </c>
      <c r="C111" s="32"/>
      <c r="D111" s="11"/>
      <c r="E111" s="32"/>
      <c r="F111" s="32"/>
      <c r="G111" s="33"/>
      <c r="H111" s="33"/>
      <c r="I111" s="33"/>
    </row>
    <row r="112" spans="2:9" ht="15">
      <c r="B112" s="31" t="s">
        <v>190</v>
      </c>
      <c r="C112" s="32"/>
      <c r="D112" s="11"/>
      <c r="E112" s="32"/>
      <c r="F112" s="32"/>
      <c r="G112" s="33"/>
      <c r="H112" s="33"/>
      <c r="I112" s="33"/>
    </row>
    <row r="113" spans="2:9" ht="15">
      <c r="B113" s="31" t="s">
        <v>191</v>
      </c>
      <c r="C113" s="32"/>
      <c r="D113" s="11"/>
      <c r="E113" s="32"/>
      <c r="F113" s="32"/>
      <c r="G113" s="33"/>
      <c r="H113" s="33"/>
      <c r="I113" s="33"/>
    </row>
    <row r="114" spans="2:9" ht="15">
      <c r="B114" s="31" t="s">
        <v>192</v>
      </c>
      <c r="C114" s="32"/>
      <c r="D114" s="11"/>
      <c r="E114" s="32"/>
      <c r="F114" s="32"/>
      <c r="G114" s="33"/>
      <c r="H114" s="33"/>
      <c r="I114" s="33"/>
    </row>
    <row r="115" spans="2:9" ht="15">
      <c r="B115" s="31" t="s">
        <v>193</v>
      </c>
      <c r="C115" s="32"/>
      <c r="D115" s="11"/>
      <c r="E115" s="32"/>
      <c r="F115" s="32"/>
      <c r="G115" s="33"/>
      <c r="H115" s="33"/>
      <c r="I115" s="33"/>
    </row>
    <row r="116" spans="2:9" ht="15">
      <c r="B116" s="31" t="s">
        <v>194</v>
      </c>
      <c r="C116" s="32"/>
      <c r="D116" s="11"/>
      <c r="E116" s="32"/>
      <c r="F116" s="32"/>
      <c r="G116" s="33"/>
      <c r="H116" s="33"/>
      <c r="I116" s="33"/>
    </row>
    <row r="117" spans="2:9" ht="15">
      <c r="B117" s="31" t="s">
        <v>195</v>
      </c>
      <c r="C117" s="32"/>
      <c r="D117" s="11"/>
      <c r="E117" s="32"/>
      <c r="F117" s="32"/>
      <c r="G117" s="33"/>
      <c r="H117" s="33"/>
      <c r="I117" s="33"/>
    </row>
    <row r="118" spans="2:9" ht="15">
      <c r="B118" s="31" t="s">
        <v>196</v>
      </c>
      <c r="C118" s="32"/>
      <c r="D118" s="11"/>
      <c r="E118" s="32"/>
      <c r="F118" s="32"/>
      <c r="G118" s="33"/>
      <c r="H118" s="33"/>
      <c r="I118" s="33"/>
    </row>
    <row r="119" spans="2:9" ht="15">
      <c r="B119" s="31" t="s">
        <v>197</v>
      </c>
      <c r="C119" s="32"/>
      <c r="D119" s="11"/>
      <c r="E119" s="32"/>
      <c r="F119" s="32"/>
      <c r="G119" s="33"/>
      <c r="H119" s="33"/>
      <c r="I119" s="33"/>
    </row>
    <row r="120" spans="2:9" ht="15">
      <c r="B120" s="31" t="s">
        <v>198</v>
      </c>
      <c r="C120" s="32"/>
      <c r="D120" s="11"/>
      <c r="E120" s="32"/>
      <c r="F120" s="32"/>
      <c r="G120" s="33"/>
      <c r="H120" s="33"/>
      <c r="I120" s="33"/>
    </row>
    <row r="121" spans="2:9" ht="15">
      <c r="B121" s="31" t="s">
        <v>199</v>
      </c>
      <c r="C121" s="32"/>
      <c r="D121" s="11"/>
      <c r="E121" s="32"/>
      <c r="F121" s="32"/>
      <c r="G121" s="33"/>
      <c r="H121" s="33"/>
      <c r="I121" s="33"/>
    </row>
    <row r="122" spans="2:9" ht="15">
      <c r="B122" s="31" t="s">
        <v>200</v>
      </c>
      <c r="C122" s="32"/>
      <c r="D122" s="11"/>
      <c r="E122" s="32"/>
      <c r="F122" s="32"/>
      <c r="G122" s="33"/>
      <c r="H122" s="33"/>
      <c r="I122" s="33"/>
    </row>
    <row r="123" spans="2:9" ht="15">
      <c r="B123" s="31" t="s">
        <v>201</v>
      </c>
      <c r="C123" s="32"/>
      <c r="D123" s="11"/>
      <c r="E123" s="32"/>
      <c r="F123" s="32"/>
      <c r="G123" s="33"/>
      <c r="H123" s="33"/>
      <c r="I123" s="33"/>
    </row>
    <row r="124" spans="2:9" ht="15">
      <c r="B124" s="31" t="s">
        <v>202</v>
      </c>
      <c r="C124" s="32"/>
      <c r="D124" s="11"/>
      <c r="E124" s="32"/>
      <c r="F124" s="32"/>
      <c r="G124" s="33"/>
      <c r="H124" s="33"/>
      <c r="I124" s="33"/>
    </row>
    <row r="125" spans="2:9" ht="15">
      <c r="B125" s="31" t="s">
        <v>203</v>
      </c>
      <c r="C125" s="32"/>
      <c r="D125" s="11"/>
      <c r="E125" s="32"/>
      <c r="F125" s="32"/>
      <c r="G125" s="33"/>
      <c r="H125" s="33"/>
      <c r="I125" s="33"/>
    </row>
    <row r="126" spans="2:9" ht="15">
      <c r="B126" s="31" t="s">
        <v>204</v>
      </c>
      <c r="C126" s="32"/>
      <c r="D126" s="11"/>
      <c r="E126" s="32"/>
      <c r="F126" s="32"/>
      <c r="G126" s="33"/>
      <c r="H126" s="33"/>
      <c r="I126" s="33"/>
    </row>
    <row r="127" spans="2:9" ht="15">
      <c r="B127" s="31" t="s">
        <v>205</v>
      </c>
      <c r="C127" s="32"/>
      <c r="D127" s="11"/>
      <c r="E127" s="32"/>
      <c r="F127" s="32"/>
      <c r="G127" s="33"/>
      <c r="H127" s="33"/>
      <c r="I127" s="33"/>
    </row>
    <row r="128" spans="2:9" ht="15">
      <c r="B128" s="31" t="s">
        <v>206</v>
      </c>
      <c r="C128" s="32"/>
      <c r="D128" s="11"/>
      <c r="E128" s="32"/>
      <c r="F128" s="32"/>
      <c r="G128" s="33"/>
      <c r="H128" s="33"/>
      <c r="I128" s="33"/>
    </row>
    <row r="129" spans="2:9" ht="15">
      <c r="B129" s="31" t="s">
        <v>207</v>
      </c>
      <c r="C129" s="32"/>
      <c r="D129" s="11"/>
      <c r="E129" s="32"/>
      <c r="F129" s="32"/>
      <c r="G129" s="33"/>
      <c r="H129" s="33"/>
      <c r="I129" s="33"/>
    </row>
    <row r="130" spans="2:9" ht="15">
      <c r="B130" s="31" t="s">
        <v>208</v>
      </c>
      <c r="C130" s="32"/>
      <c r="D130" s="11"/>
      <c r="E130" s="32"/>
      <c r="F130" s="32"/>
      <c r="G130" s="33"/>
      <c r="H130" s="33"/>
      <c r="I130" s="33"/>
    </row>
    <row r="131" spans="2:9" ht="15">
      <c r="B131" s="31" t="s">
        <v>209</v>
      </c>
      <c r="C131" s="32"/>
      <c r="D131" s="11"/>
      <c r="E131" s="32"/>
      <c r="F131" s="32"/>
      <c r="G131" s="33"/>
      <c r="H131" s="33"/>
      <c r="I131" s="33"/>
    </row>
    <row r="132" spans="2:9" ht="15">
      <c r="B132" s="31" t="s">
        <v>210</v>
      </c>
      <c r="C132" s="32"/>
      <c r="D132" s="11"/>
      <c r="E132" s="32"/>
      <c r="F132" s="32"/>
      <c r="G132" s="33"/>
      <c r="H132" s="33"/>
      <c r="I132" s="33"/>
    </row>
    <row r="133" spans="2:9" ht="15">
      <c r="B133" s="31" t="s">
        <v>211</v>
      </c>
      <c r="C133" s="32"/>
      <c r="D133" s="11"/>
      <c r="E133" s="32"/>
      <c r="F133" s="32"/>
      <c r="G133" s="33"/>
      <c r="H133" s="33"/>
      <c r="I133" s="33"/>
    </row>
    <row r="134" ht="15">
      <c r="B134" s="19" t="s">
        <v>74</v>
      </c>
    </row>
    <row r="135" ht="15">
      <c r="B135" s="19" t="s">
        <v>108</v>
      </c>
    </row>
    <row r="136" ht="15">
      <c r="B136" s="19" t="s">
        <v>109</v>
      </c>
    </row>
    <row r="137" ht="15">
      <c r="B137" s="19" t="s">
        <v>110</v>
      </c>
    </row>
    <row r="138" ht="15">
      <c r="B138" s="19" t="s">
        <v>111</v>
      </c>
    </row>
    <row r="139" ht="15">
      <c r="B139" s="19" t="s">
        <v>112</v>
      </c>
    </row>
    <row r="140" ht="15">
      <c r="B140" s="19" t="s">
        <v>113</v>
      </c>
    </row>
    <row r="141" ht="15">
      <c r="B141" s="19" t="s">
        <v>114</v>
      </c>
    </row>
    <row r="142" ht="15">
      <c r="B142" s="19" t="s">
        <v>115</v>
      </c>
    </row>
    <row r="143" ht="15">
      <c r="B143" s="19" t="s">
        <v>116</v>
      </c>
    </row>
    <row r="144" ht="15">
      <c r="B144" s="19" t="s">
        <v>117</v>
      </c>
    </row>
    <row r="145" ht="15">
      <c r="B145" s="19" t="s">
        <v>118</v>
      </c>
    </row>
    <row r="146" ht="15">
      <c r="B146" s="19" t="s">
        <v>119</v>
      </c>
    </row>
    <row r="147" ht="15">
      <c r="B147" s="19" t="s">
        <v>120</v>
      </c>
    </row>
    <row r="148" ht="15">
      <c r="B148" s="19" t="s">
        <v>121</v>
      </c>
    </row>
    <row r="149" ht="15">
      <c r="B149" s="19" t="s">
        <v>122</v>
      </c>
    </row>
    <row r="150" ht="15">
      <c r="B150" s="12" t="s">
        <v>77</v>
      </c>
    </row>
    <row r="151" ht="15">
      <c r="B151" s="12" t="s">
        <v>123</v>
      </c>
    </row>
    <row r="152" ht="15">
      <c r="B152" s="15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26"/>
  <sheetViews>
    <sheetView zoomScalePageLayoutView="0" workbookViewId="0" topLeftCell="A1">
      <selection activeCell="A1" sqref="A1:A226"/>
    </sheetView>
  </sheetViews>
  <sheetFormatPr defaultColWidth="9.140625" defaultRowHeight="15"/>
  <sheetData>
    <row r="1" ht="15">
      <c r="A1" s="15" t="s">
        <v>273</v>
      </c>
    </row>
    <row r="2" ht="15">
      <c r="A2" s="15" t="s">
        <v>273</v>
      </c>
    </row>
    <row r="3" ht="15">
      <c r="A3" s="15" t="s">
        <v>273</v>
      </c>
    </row>
    <row r="4" ht="15">
      <c r="A4" s="15" t="s">
        <v>273</v>
      </c>
    </row>
    <row r="5" ht="15">
      <c r="A5" s="15" t="s">
        <v>273</v>
      </c>
    </row>
    <row r="6" ht="15">
      <c r="A6" s="15" t="s">
        <v>273</v>
      </c>
    </row>
    <row r="7" ht="15">
      <c r="A7" s="15" t="s">
        <v>273</v>
      </c>
    </row>
    <row r="8" ht="15">
      <c r="A8" s="15" t="s">
        <v>273</v>
      </c>
    </row>
    <row r="9" ht="15">
      <c r="A9" s="15" t="s">
        <v>273</v>
      </c>
    </row>
    <row r="10" ht="15">
      <c r="A10" s="15" t="s">
        <v>273</v>
      </c>
    </row>
    <row r="11" ht="15">
      <c r="A11" s="15" t="s">
        <v>275</v>
      </c>
    </row>
    <row r="12" ht="15">
      <c r="A12" s="15" t="s">
        <v>275</v>
      </c>
    </row>
    <row r="13" ht="15">
      <c r="A13" s="15" t="s">
        <v>275</v>
      </c>
    </row>
    <row r="14" ht="15">
      <c r="A14" s="15" t="s">
        <v>275</v>
      </c>
    </row>
    <row r="15" ht="15">
      <c r="A15" s="15" t="s">
        <v>275</v>
      </c>
    </row>
    <row r="16" ht="15">
      <c r="A16" s="15" t="s">
        <v>275</v>
      </c>
    </row>
    <row r="17" ht="15">
      <c r="A17" s="15" t="s">
        <v>275</v>
      </c>
    </row>
    <row r="18" ht="15">
      <c r="A18" s="15" t="s">
        <v>275</v>
      </c>
    </row>
    <row r="19" ht="15">
      <c r="A19" s="15" t="s">
        <v>275</v>
      </c>
    </row>
    <row r="20" ht="15">
      <c r="A20" s="25" t="s">
        <v>560</v>
      </c>
    </row>
    <row r="21" ht="15">
      <c r="A21" s="25" t="s">
        <v>581</v>
      </c>
    </row>
    <row r="22" ht="15">
      <c r="A22" s="25" t="s">
        <v>582</v>
      </c>
    </row>
    <row r="23" ht="15">
      <c r="A23" s="25" t="s">
        <v>582</v>
      </c>
    </row>
    <row r="24" ht="15">
      <c r="A24" s="25" t="s">
        <v>631</v>
      </c>
    </row>
    <row r="25" ht="15">
      <c r="A25" s="25" t="s">
        <v>653</v>
      </c>
    </row>
    <row r="26" ht="15">
      <c r="A26" s="25" t="s">
        <v>653</v>
      </c>
    </row>
    <row r="27" ht="15">
      <c r="A27" s="25" t="s">
        <v>632</v>
      </c>
    </row>
    <row r="28" ht="15">
      <c r="A28" s="25" t="s">
        <v>632</v>
      </c>
    </row>
    <row r="29" ht="15">
      <c r="A29" s="25" t="s">
        <v>633</v>
      </c>
    </row>
    <row r="30" ht="15">
      <c r="A30" s="25" t="s">
        <v>633</v>
      </c>
    </row>
    <row r="31" ht="15">
      <c r="A31" s="25" t="s">
        <v>634</v>
      </c>
    </row>
    <row r="32" ht="15">
      <c r="A32" s="25" t="s">
        <v>634</v>
      </c>
    </row>
    <row r="33" ht="15">
      <c r="A33" s="25" t="s">
        <v>635</v>
      </c>
    </row>
    <row r="34" ht="15">
      <c r="A34" s="25" t="s">
        <v>635</v>
      </c>
    </row>
    <row r="35" ht="15">
      <c r="A35" s="25" t="s">
        <v>636</v>
      </c>
    </row>
    <row r="36" ht="15">
      <c r="A36" s="25" t="s">
        <v>636</v>
      </c>
    </row>
    <row r="37" ht="15">
      <c r="A37" s="25" t="s">
        <v>637</v>
      </c>
    </row>
    <row r="38" ht="15">
      <c r="A38" s="25" t="s">
        <v>637</v>
      </c>
    </row>
    <row r="39" ht="15">
      <c r="A39" s="25" t="s">
        <v>638</v>
      </c>
    </row>
    <row r="40" ht="15">
      <c r="A40" s="25" t="s">
        <v>639</v>
      </c>
    </row>
    <row r="41" ht="15">
      <c r="A41" s="25" t="s">
        <v>640</v>
      </c>
    </row>
    <row r="42" ht="15">
      <c r="A42" s="25" t="s">
        <v>640</v>
      </c>
    </row>
    <row r="43" ht="15">
      <c r="A43" s="25" t="s">
        <v>641</v>
      </c>
    </row>
    <row r="44" ht="15">
      <c r="A44" s="25" t="s">
        <v>641</v>
      </c>
    </row>
    <row r="45" ht="15">
      <c r="A45" s="25" t="s">
        <v>642</v>
      </c>
    </row>
    <row r="46" ht="15">
      <c r="A46" s="25" t="s">
        <v>643</v>
      </c>
    </row>
    <row r="47" ht="15">
      <c r="A47" s="15" t="s">
        <v>287</v>
      </c>
    </row>
    <row r="48" ht="15">
      <c r="A48" s="15" t="s">
        <v>287</v>
      </c>
    </row>
    <row r="49" ht="15">
      <c r="A49" s="15" t="s">
        <v>287</v>
      </c>
    </row>
    <row r="50" ht="15">
      <c r="A50" s="15" t="s">
        <v>287</v>
      </c>
    </row>
    <row r="51" ht="15">
      <c r="A51" s="15" t="s">
        <v>287</v>
      </c>
    </row>
    <row r="52" ht="15">
      <c r="A52" s="15" t="s">
        <v>287</v>
      </c>
    </row>
    <row r="53" ht="15">
      <c r="A53" s="15" t="s">
        <v>287</v>
      </c>
    </row>
    <row r="54" ht="15">
      <c r="A54" s="15" t="s">
        <v>287</v>
      </c>
    </row>
    <row r="55" ht="15">
      <c r="A55" s="15" t="s">
        <v>287</v>
      </c>
    </row>
    <row r="56" ht="15">
      <c r="A56" s="15" t="s">
        <v>287</v>
      </c>
    </row>
    <row r="57" ht="15">
      <c r="A57" s="15" t="s">
        <v>287</v>
      </c>
    </row>
    <row r="58" ht="15">
      <c r="A58" s="15" t="s">
        <v>461</v>
      </c>
    </row>
    <row r="59" ht="15">
      <c r="A59" s="15" t="s">
        <v>687</v>
      </c>
    </row>
    <row r="60" ht="15">
      <c r="A60" s="15" t="s">
        <v>290</v>
      </c>
    </row>
    <row r="61" ht="15">
      <c r="A61" s="15" t="s">
        <v>291</v>
      </c>
    </row>
    <row r="62" ht="15">
      <c r="A62" s="15" t="s">
        <v>292</v>
      </c>
    </row>
    <row r="63" ht="15">
      <c r="A63" s="15" t="s">
        <v>294</v>
      </c>
    </row>
    <row r="64" ht="15">
      <c r="A64" s="15" t="s">
        <v>295</v>
      </c>
    </row>
    <row r="65" ht="15">
      <c r="A65" s="15" t="s">
        <v>470</v>
      </c>
    </row>
    <row r="66" ht="15">
      <c r="A66" s="15" t="s">
        <v>299</v>
      </c>
    </row>
    <row r="67" ht="15">
      <c r="A67" s="15" t="s">
        <v>300</v>
      </c>
    </row>
    <row r="68" ht="15">
      <c r="A68" s="15" t="s">
        <v>301</v>
      </c>
    </row>
    <row r="69" ht="15">
      <c r="A69" s="15" t="s">
        <v>302</v>
      </c>
    </row>
    <row r="70" ht="15">
      <c r="A70" s="15" t="s">
        <v>304</v>
      </c>
    </row>
    <row r="71" ht="15">
      <c r="A71" s="15" t="s">
        <v>305</v>
      </c>
    </row>
    <row r="72" ht="15">
      <c r="A72" s="15" t="s">
        <v>306</v>
      </c>
    </row>
    <row r="73" ht="15">
      <c r="A73" s="15" t="s">
        <v>307</v>
      </c>
    </row>
    <row r="74" ht="15">
      <c r="A74" s="15" t="s">
        <v>469</v>
      </c>
    </row>
    <row r="75" ht="15">
      <c r="A75" s="15" t="s">
        <v>485</v>
      </c>
    </row>
    <row r="76" ht="15">
      <c r="A76" s="15" t="s">
        <v>311</v>
      </c>
    </row>
    <row r="77" ht="15">
      <c r="A77" s="15" t="s">
        <v>312</v>
      </c>
    </row>
    <row r="78" ht="15">
      <c r="A78" s="15" t="s">
        <v>313</v>
      </c>
    </row>
    <row r="79" ht="15">
      <c r="A79" s="15" t="s">
        <v>315</v>
      </c>
    </row>
    <row r="80" ht="15">
      <c r="A80" s="15" t="s">
        <v>316</v>
      </c>
    </row>
    <row r="81" ht="15">
      <c r="A81" s="15" t="s">
        <v>317</v>
      </c>
    </row>
    <row r="82" ht="15">
      <c r="A82" s="15" t="s">
        <v>318</v>
      </c>
    </row>
    <row r="83" ht="15">
      <c r="A83" s="15" t="s">
        <v>319</v>
      </c>
    </row>
    <row r="84" ht="15">
      <c r="A84" s="15" t="s">
        <v>322</v>
      </c>
    </row>
    <row r="85" ht="15">
      <c r="A85" s="15" t="s">
        <v>326</v>
      </c>
    </row>
    <row r="86" ht="15">
      <c r="A86" s="15" t="s">
        <v>329</v>
      </c>
    </row>
    <row r="87" ht="15">
      <c r="A87" s="15" t="s">
        <v>330</v>
      </c>
    </row>
    <row r="88" ht="15">
      <c r="A88" s="15" t="s">
        <v>484</v>
      </c>
    </row>
    <row r="89" ht="15">
      <c r="A89" s="15" t="s">
        <v>333</v>
      </c>
    </row>
    <row r="90" ht="15">
      <c r="A90" s="15" t="s">
        <v>334</v>
      </c>
    </row>
    <row r="91" ht="15">
      <c r="A91" s="15" t="s">
        <v>335</v>
      </c>
    </row>
    <row r="92" ht="15">
      <c r="A92" s="15" t="s">
        <v>336</v>
      </c>
    </row>
    <row r="93" ht="15">
      <c r="A93" s="15" t="s">
        <v>337</v>
      </c>
    </row>
    <row r="94" ht="15">
      <c r="A94" s="15" t="s">
        <v>339</v>
      </c>
    </row>
    <row r="95" ht="15">
      <c r="A95" s="15" t="s">
        <v>340</v>
      </c>
    </row>
    <row r="96" ht="15">
      <c r="A96" s="15" t="s">
        <v>341</v>
      </c>
    </row>
    <row r="97" ht="15">
      <c r="A97" s="15" t="s">
        <v>342</v>
      </c>
    </row>
    <row r="98" ht="15">
      <c r="A98" s="15" t="s">
        <v>344</v>
      </c>
    </row>
    <row r="99" ht="15">
      <c r="A99" s="15" t="s">
        <v>345</v>
      </c>
    </row>
    <row r="100" ht="15">
      <c r="A100" s="15" t="s">
        <v>346</v>
      </c>
    </row>
    <row r="101" ht="15">
      <c r="A101" s="15" t="s">
        <v>347</v>
      </c>
    </row>
    <row r="102" ht="15">
      <c r="A102" s="15" t="s">
        <v>348</v>
      </c>
    </row>
    <row r="103" ht="15">
      <c r="A103" s="15" t="s">
        <v>349</v>
      </c>
    </row>
    <row r="104" ht="15">
      <c r="A104" s="15" t="s">
        <v>350</v>
      </c>
    </row>
    <row r="105" ht="15">
      <c r="A105" s="15" t="s">
        <v>351</v>
      </c>
    </row>
    <row r="106" ht="15">
      <c r="A106" s="25" t="s">
        <v>688</v>
      </c>
    </row>
    <row r="107" ht="15">
      <c r="A107" s="15" t="s">
        <v>483</v>
      </c>
    </row>
    <row r="108" ht="15">
      <c r="A108" s="15" t="s">
        <v>482</v>
      </c>
    </row>
    <row r="109" ht="15">
      <c r="A109" s="15" t="s">
        <v>481</v>
      </c>
    </row>
    <row r="110" ht="15">
      <c r="A110" s="15" t="s">
        <v>361</v>
      </c>
    </row>
    <row r="111" ht="15">
      <c r="A111" s="15" t="s">
        <v>362</v>
      </c>
    </row>
    <row r="112" ht="15">
      <c r="A112" s="15" t="s">
        <v>363</v>
      </c>
    </row>
    <row r="113" ht="15">
      <c r="A113" s="15" t="s">
        <v>364</v>
      </c>
    </row>
    <row r="114" ht="15">
      <c r="A114" s="15" t="s">
        <v>365</v>
      </c>
    </row>
    <row r="115" ht="15">
      <c r="A115" s="15" t="s">
        <v>480</v>
      </c>
    </row>
    <row r="116" ht="15">
      <c r="A116" s="15" t="s">
        <v>368</v>
      </c>
    </row>
    <row r="117" ht="15">
      <c r="A117" s="15" t="s">
        <v>369</v>
      </c>
    </row>
    <row r="118" ht="15">
      <c r="A118" s="15" t="s">
        <v>478</v>
      </c>
    </row>
    <row r="119" ht="15">
      <c r="A119" s="15" t="s">
        <v>371</v>
      </c>
    </row>
    <row r="120" ht="15">
      <c r="A120" s="15" t="s">
        <v>373</v>
      </c>
    </row>
    <row r="121" ht="15">
      <c r="A121" s="15" t="s">
        <v>374</v>
      </c>
    </row>
    <row r="122" ht="15">
      <c r="A122" s="15" t="s">
        <v>375</v>
      </c>
    </row>
    <row r="123" ht="15">
      <c r="A123" s="15" t="s">
        <v>376</v>
      </c>
    </row>
    <row r="124" ht="15">
      <c r="A124" s="15" t="s">
        <v>377</v>
      </c>
    </row>
    <row r="125" ht="15">
      <c r="A125" s="15" t="s">
        <v>378</v>
      </c>
    </row>
    <row r="126" ht="15">
      <c r="A126" s="15" t="s">
        <v>379</v>
      </c>
    </row>
    <row r="127" ht="15">
      <c r="A127" s="15" t="s">
        <v>380</v>
      </c>
    </row>
    <row r="128" ht="15">
      <c r="A128" s="15" t="s">
        <v>471</v>
      </c>
    </row>
    <row r="129" ht="15">
      <c r="A129" s="15" t="s">
        <v>382</v>
      </c>
    </row>
    <row r="130" ht="15">
      <c r="A130" s="15" t="s">
        <v>383</v>
      </c>
    </row>
    <row r="131" ht="15">
      <c r="A131" s="15" t="s">
        <v>384</v>
      </c>
    </row>
    <row r="132" ht="15">
      <c r="A132" s="15" t="s">
        <v>385</v>
      </c>
    </row>
    <row r="133" ht="15">
      <c r="A133" s="15" t="s">
        <v>466</v>
      </c>
    </row>
    <row r="134" ht="15">
      <c r="A134" s="15" t="s">
        <v>387</v>
      </c>
    </row>
    <row r="135" ht="15">
      <c r="A135" s="15" t="s">
        <v>388</v>
      </c>
    </row>
    <row r="136" ht="15">
      <c r="A136" s="15" t="s">
        <v>389</v>
      </c>
    </row>
    <row r="137" ht="15">
      <c r="A137" s="15" t="s">
        <v>390</v>
      </c>
    </row>
    <row r="138" ht="15">
      <c r="A138" s="15" t="s">
        <v>391</v>
      </c>
    </row>
    <row r="139" ht="15">
      <c r="A139" s="15" t="s">
        <v>392</v>
      </c>
    </row>
    <row r="140" ht="15">
      <c r="A140" s="15" t="s">
        <v>394</v>
      </c>
    </row>
    <row r="141" ht="15">
      <c r="A141" s="15" t="s">
        <v>395</v>
      </c>
    </row>
    <row r="142" ht="15">
      <c r="A142" s="15" t="s">
        <v>396</v>
      </c>
    </row>
    <row r="143" ht="15">
      <c r="A143" s="15" t="s">
        <v>397</v>
      </c>
    </row>
    <row r="144" ht="15">
      <c r="A144" s="15" t="s">
        <v>398</v>
      </c>
    </row>
    <row r="145" ht="15">
      <c r="A145" s="15" t="s">
        <v>399</v>
      </c>
    </row>
    <row r="146" ht="15">
      <c r="A146" s="15" t="s">
        <v>401</v>
      </c>
    </row>
    <row r="147" ht="15">
      <c r="A147" s="15" t="s">
        <v>402</v>
      </c>
    </row>
    <row r="148" ht="15">
      <c r="A148" s="15" t="s">
        <v>403</v>
      </c>
    </row>
    <row r="149" ht="15">
      <c r="A149" s="15" t="s">
        <v>465</v>
      </c>
    </row>
    <row r="150" ht="15">
      <c r="A150" s="15" t="s">
        <v>407</v>
      </c>
    </row>
    <row r="151" ht="15">
      <c r="A151" s="15" t="s">
        <v>408</v>
      </c>
    </row>
    <row r="152" ht="15">
      <c r="A152" s="15" t="s">
        <v>683</v>
      </c>
    </row>
    <row r="153" ht="15">
      <c r="A153" s="15" t="s">
        <v>460</v>
      </c>
    </row>
    <row r="154" ht="15">
      <c r="A154" s="15" t="s">
        <v>411</v>
      </c>
    </row>
    <row r="155" ht="15">
      <c r="A155" s="25" t="s">
        <v>414</v>
      </c>
    </row>
    <row r="156" ht="15">
      <c r="A156" s="15" t="s">
        <v>415</v>
      </c>
    </row>
    <row r="157" ht="15">
      <c r="A157" s="15" t="s">
        <v>416</v>
      </c>
    </row>
    <row r="158" ht="15">
      <c r="A158" s="15" t="s">
        <v>417</v>
      </c>
    </row>
    <row r="159" ht="15">
      <c r="A159" s="15" t="s">
        <v>418</v>
      </c>
    </row>
    <row r="160" ht="15">
      <c r="A160" s="15" t="s">
        <v>419</v>
      </c>
    </row>
    <row r="161" ht="15">
      <c r="A161" s="15" t="s">
        <v>420</v>
      </c>
    </row>
    <row r="162" ht="15">
      <c r="A162" s="15" t="s">
        <v>474</v>
      </c>
    </row>
    <row r="163" ht="15">
      <c r="A163" s="15" t="s">
        <v>475</v>
      </c>
    </row>
    <row r="164" ht="15">
      <c r="A164" s="15" t="s">
        <v>462</v>
      </c>
    </row>
    <row r="165" ht="15">
      <c r="A165" s="15" t="s">
        <v>472</v>
      </c>
    </row>
    <row r="166" ht="15">
      <c r="A166" s="15" t="s">
        <v>473</v>
      </c>
    </row>
    <row r="167" ht="15">
      <c r="A167" s="15" t="s">
        <v>434</v>
      </c>
    </row>
    <row r="168" ht="15">
      <c r="A168" s="15" t="s">
        <v>435</v>
      </c>
    </row>
    <row r="169" ht="15">
      <c r="A169" s="15" t="s">
        <v>438</v>
      </c>
    </row>
    <row r="170" ht="15">
      <c r="A170" s="15" t="s">
        <v>439</v>
      </c>
    </row>
    <row r="171" ht="15">
      <c r="A171" s="15" t="s">
        <v>440</v>
      </c>
    </row>
    <row r="172" ht="15">
      <c r="A172" s="15" t="s">
        <v>441</v>
      </c>
    </row>
    <row r="173" ht="15">
      <c r="A173" s="15" t="s">
        <v>442</v>
      </c>
    </row>
    <row r="174" ht="15">
      <c r="A174" s="15" t="s">
        <v>443</v>
      </c>
    </row>
    <row r="175" ht="15">
      <c r="A175" s="15" t="s">
        <v>444</v>
      </c>
    </row>
    <row r="176" ht="15">
      <c r="A176" s="15" t="s">
        <v>445</v>
      </c>
    </row>
    <row r="177" ht="15">
      <c r="A177" s="15" t="s">
        <v>446</v>
      </c>
    </row>
    <row r="178" ht="15">
      <c r="A178" s="15" t="s">
        <v>447</v>
      </c>
    </row>
    <row r="179" ht="15">
      <c r="A179" s="15" t="s">
        <v>448</v>
      </c>
    </row>
    <row r="180" ht="15">
      <c r="A180" s="15" t="s">
        <v>449</v>
      </c>
    </row>
    <row r="181" ht="15">
      <c r="A181" s="15" t="s">
        <v>450</v>
      </c>
    </row>
    <row r="182" ht="15">
      <c r="A182" s="15" t="s">
        <v>451</v>
      </c>
    </row>
    <row r="183" ht="15">
      <c r="A183" s="15" t="s">
        <v>452</v>
      </c>
    </row>
    <row r="184" ht="15">
      <c r="A184" s="15" t="s">
        <v>453</v>
      </c>
    </row>
    <row r="185" ht="15">
      <c r="A185" s="15" t="s">
        <v>455</v>
      </c>
    </row>
    <row r="186" ht="15">
      <c r="A186" s="15" t="s">
        <v>456</v>
      </c>
    </row>
    <row r="187" ht="15">
      <c r="A187" s="15" t="s">
        <v>457</v>
      </c>
    </row>
    <row r="188" ht="15">
      <c r="A188" s="15" t="s">
        <v>458</v>
      </c>
    </row>
    <row r="189" ht="15">
      <c r="A189" s="15" t="s">
        <v>459</v>
      </c>
    </row>
    <row r="190" ht="15">
      <c r="A190" s="25" t="s">
        <v>644</v>
      </c>
    </row>
    <row r="191" ht="15">
      <c r="A191" s="25" t="s">
        <v>645</v>
      </c>
    </row>
    <row r="192" ht="15">
      <c r="A192" s="25" t="s">
        <v>646</v>
      </c>
    </row>
    <row r="193" ht="15">
      <c r="A193" s="25" t="s">
        <v>647</v>
      </c>
    </row>
    <row r="194" ht="15">
      <c r="A194" s="25" t="s">
        <v>648</v>
      </c>
    </row>
    <row r="195" ht="15">
      <c r="A195" s="25" t="s">
        <v>649</v>
      </c>
    </row>
    <row r="196" ht="15">
      <c r="A196" s="25" t="s">
        <v>650</v>
      </c>
    </row>
    <row r="197" ht="15">
      <c r="A197" s="15" t="s">
        <v>680</v>
      </c>
    </row>
    <row r="198" ht="15">
      <c r="A198" s="15" t="s">
        <v>681</v>
      </c>
    </row>
    <row r="199" ht="15">
      <c r="A199" s="15" t="s">
        <v>679</v>
      </c>
    </row>
    <row r="200" ht="15">
      <c r="A200" s="15" t="s">
        <v>678</v>
      </c>
    </row>
    <row r="201" ht="15">
      <c r="A201" s="25" t="s">
        <v>682</v>
      </c>
    </row>
    <row r="202" ht="15">
      <c r="A202" s="63" t="s">
        <v>548</v>
      </c>
    </row>
    <row r="203" ht="15">
      <c r="A203" s="15" t="s">
        <v>487</v>
      </c>
    </row>
    <row r="204" ht="15">
      <c r="A204" s="15" t="s">
        <v>488</v>
      </c>
    </row>
    <row r="205" ht="15">
      <c r="A205" s="15" t="s">
        <v>489</v>
      </c>
    </row>
    <row r="206" ht="15">
      <c r="A206" s="15" t="s">
        <v>490</v>
      </c>
    </row>
    <row r="207" ht="15">
      <c r="A207" s="25" t="s">
        <v>491</v>
      </c>
    </row>
    <row r="208" ht="15">
      <c r="A208" s="15" t="s">
        <v>492</v>
      </c>
    </row>
    <row r="209" ht="15">
      <c r="A209" s="15" t="s">
        <v>494</v>
      </c>
    </row>
    <row r="210" ht="15">
      <c r="A210" s="15" t="s">
        <v>495</v>
      </c>
    </row>
    <row r="211" ht="15">
      <c r="A211" s="15" t="s">
        <v>496</v>
      </c>
    </row>
    <row r="212" ht="15">
      <c r="A212" s="15" t="s">
        <v>497</v>
      </c>
    </row>
    <row r="213" ht="15">
      <c r="A213" s="15" t="s">
        <v>498</v>
      </c>
    </row>
    <row r="214" ht="15">
      <c r="A214" s="15" t="s">
        <v>499</v>
      </c>
    </row>
    <row r="215" ht="15">
      <c r="A215" s="15" t="s">
        <v>500</v>
      </c>
    </row>
    <row r="216" ht="15">
      <c r="A216" s="15" t="s">
        <v>501</v>
      </c>
    </row>
    <row r="217" ht="15">
      <c r="A217" s="15" t="s">
        <v>502</v>
      </c>
    </row>
    <row r="218" ht="15">
      <c r="A218" s="25" t="s">
        <v>503</v>
      </c>
    </row>
    <row r="219" ht="15">
      <c r="A219" s="25" t="s">
        <v>510</v>
      </c>
    </row>
    <row r="220" ht="15">
      <c r="A220" s="31" t="s">
        <v>511</v>
      </c>
    </row>
    <row r="221" ht="15">
      <c r="A221" s="25" t="s">
        <v>513</v>
      </c>
    </row>
    <row r="222" ht="15">
      <c r="A222" s="25" t="s">
        <v>651</v>
      </c>
    </row>
    <row r="223" ht="15">
      <c r="A223" s="25" t="s">
        <v>684</v>
      </c>
    </row>
    <row r="224" ht="15">
      <c r="A224" s="25" t="s">
        <v>652</v>
      </c>
    </row>
    <row r="225" ht="15">
      <c r="A225" s="12" t="s">
        <v>685</v>
      </c>
    </row>
    <row r="226" ht="15">
      <c r="A226" s="12" t="s">
        <v>686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6"/>
  <sheetViews>
    <sheetView zoomScalePageLayoutView="0" workbookViewId="0" topLeftCell="A1">
      <selection activeCell="A1" sqref="A1:A300"/>
    </sheetView>
  </sheetViews>
  <sheetFormatPr defaultColWidth="9.140625" defaultRowHeight="15"/>
  <sheetData>
    <row r="1" ht="15">
      <c r="A1" s="1" t="s">
        <v>272</v>
      </c>
    </row>
    <row r="2" ht="15">
      <c r="A2" s="1" t="s">
        <v>273</v>
      </c>
    </row>
    <row r="3" ht="15">
      <c r="A3" s="1" t="s">
        <v>274</v>
      </c>
    </row>
    <row r="4" ht="15">
      <c r="A4" s="1" t="s">
        <v>275</v>
      </c>
    </row>
    <row r="5" ht="15">
      <c r="A5" s="1" t="s">
        <v>276</v>
      </c>
    </row>
    <row r="6" ht="15">
      <c r="A6" s="1" t="s">
        <v>277</v>
      </c>
    </row>
    <row r="7" ht="15">
      <c r="A7" s="1" t="s">
        <v>278</v>
      </c>
    </row>
    <row r="8" ht="15">
      <c r="A8" s="1" t="s">
        <v>279</v>
      </c>
    </row>
    <row r="9" ht="15">
      <c r="A9" s="1" t="s">
        <v>280</v>
      </c>
    </row>
    <row r="10" ht="15">
      <c r="A10" s="1" t="s">
        <v>281</v>
      </c>
    </row>
    <row r="11" ht="15">
      <c r="A11" s="1" t="s">
        <v>282</v>
      </c>
    </row>
    <row r="12" ht="15">
      <c r="A12" s="1" t="s">
        <v>283</v>
      </c>
    </row>
    <row r="13" ht="15">
      <c r="A13" s="1" t="s">
        <v>284</v>
      </c>
    </row>
    <row r="14" ht="15">
      <c r="A14" s="1" t="s">
        <v>285</v>
      </c>
    </row>
    <row r="15" ht="15">
      <c r="A15" s="1" t="s">
        <v>286</v>
      </c>
    </row>
    <row r="16" ht="15">
      <c r="A16" s="1" t="s">
        <v>524</v>
      </c>
    </row>
    <row r="17" ht="15">
      <c r="A17" s="1" t="s">
        <v>287</v>
      </c>
    </row>
    <row r="18" ht="15">
      <c r="A18" s="1" t="s">
        <v>288</v>
      </c>
    </row>
    <row r="19" ht="15">
      <c r="A19" s="1" t="s">
        <v>289</v>
      </c>
    </row>
    <row r="20" ht="15">
      <c r="A20" s="1" t="s">
        <v>290</v>
      </c>
    </row>
    <row r="21" ht="15">
      <c r="A21" s="1" t="s">
        <v>291</v>
      </c>
    </row>
    <row r="22" ht="15">
      <c r="A22" s="1" t="s">
        <v>292</v>
      </c>
    </row>
    <row r="23" ht="15">
      <c r="A23" s="1" t="s">
        <v>293</v>
      </c>
    </row>
    <row r="24" ht="15">
      <c r="A24" s="1" t="s">
        <v>294</v>
      </c>
    </row>
    <row r="25" ht="15">
      <c r="A25" s="1" t="s">
        <v>295</v>
      </c>
    </row>
    <row r="26" ht="15">
      <c r="A26" s="1" t="s">
        <v>296</v>
      </c>
    </row>
    <row r="27" ht="15">
      <c r="A27" s="1" t="s">
        <v>297</v>
      </c>
    </row>
    <row r="28" ht="15">
      <c r="A28" s="1" t="s">
        <v>298</v>
      </c>
    </row>
    <row r="29" ht="15">
      <c r="A29" s="1" t="s">
        <v>299</v>
      </c>
    </row>
    <row r="30" ht="15">
      <c r="A30" s="1" t="s">
        <v>300</v>
      </c>
    </row>
    <row r="31" ht="15">
      <c r="A31" s="1" t="s">
        <v>301</v>
      </c>
    </row>
    <row r="32" ht="15">
      <c r="A32" s="1" t="s">
        <v>302</v>
      </c>
    </row>
    <row r="33" ht="15">
      <c r="A33" s="1" t="s">
        <v>303</v>
      </c>
    </row>
    <row r="34" ht="15">
      <c r="A34" s="1" t="s">
        <v>304</v>
      </c>
    </row>
    <row r="35" ht="15">
      <c r="A35" s="1" t="s">
        <v>305</v>
      </c>
    </row>
    <row r="36" ht="15">
      <c r="A36" s="1" t="s">
        <v>306</v>
      </c>
    </row>
    <row r="37" ht="15">
      <c r="A37" s="1" t="s">
        <v>307</v>
      </c>
    </row>
    <row r="38" ht="15">
      <c r="A38" s="1" t="s">
        <v>308</v>
      </c>
    </row>
    <row r="39" ht="15">
      <c r="A39" s="1" t="s">
        <v>309</v>
      </c>
    </row>
    <row r="40" ht="15">
      <c r="A40" s="1" t="s">
        <v>310</v>
      </c>
    </row>
    <row r="41" ht="15">
      <c r="A41" s="1" t="s">
        <v>311</v>
      </c>
    </row>
    <row r="42" ht="15">
      <c r="A42" s="1" t="s">
        <v>312</v>
      </c>
    </row>
    <row r="43" ht="15">
      <c r="A43" s="1" t="s">
        <v>313</v>
      </c>
    </row>
    <row r="44" ht="15">
      <c r="A44" s="1" t="s">
        <v>314</v>
      </c>
    </row>
    <row r="45" ht="15">
      <c r="A45" s="1" t="s">
        <v>315</v>
      </c>
    </row>
    <row r="46" ht="15">
      <c r="A46" s="1" t="s">
        <v>316</v>
      </c>
    </row>
    <row r="47" ht="15">
      <c r="A47" s="1" t="s">
        <v>317</v>
      </c>
    </row>
    <row r="48" ht="15">
      <c r="A48" s="1" t="s">
        <v>318</v>
      </c>
    </row>
    <row r="49" ht="15">
      <c r="A49" s="1" t="s">
        <v>319</v>
      </c>
    </row>
    <row r="50" ht="15">
      <c r="A50" s="1" t="s">
        <v>320</v>
      </c>
    </row>
    <row r="51" ht="15">
      <c r="A51" s="1" t="s">
        <v>321</v>
      </c>
    </row>
    <row r="52" ht="15">
      <c r="A52" s="1" t="s">
        <v>322</v>
      </c>
    </row>
    <row r="53" ht="15">
      <c r="A53" s="1" t="s">
        <v>323</v>
      </c>
    </row>
    <row r="54" ht="15">
      <c r="A54" s="1" t="s">
        <v>324</v>
      </c>
    </row>
    <row r="55" ht="15">
      <c r="A55" s="1" t="s">
        <v>325</v>
      </c>
    </row>
    <row r="56" ht="15">
      <c r="A56" s="1" t="s">
        <v>326</v>
      </c>
    </row>
    <row r="57" ht="15">
      <c r="A57" s="1" t="s">
        <v>327</v>
      </c>
    </row>
    <row r="58" ht="15">
      <c r="A58" s="1" t="s">
        <v>328</v>
      </c>
    </row>
    <row r="59" ht="15">
      <c r="A59" s="1" t="s">
        <v>329</v>
      </c>
    </row>
    <row r="60" ht="15">
      <c r="A60" s="1" t="s">
        <v>330</v>
      </c>
    </row>
    <row r="61" ht="15">
      <c r="A61" s="1" t="s">
        <v>331</v>
      </c>
    </row>
    <row r="62" ht="15">
      <c r="A62" s="1" t="s">
        <v>332</v>
      </c>
    </row>
    <row r="63" ht="15">
      <c r="A63" s="1" t="s">
        <v>333</v>
      </c>
    </row>
    <row r="64" ht="15">
      <c r="A64" s="1" t="s">
        <v>334</v>
      </c>
    </row>
    <row r="65" ht="15">
      <c r="A65" s="1" t="s">
        <v>335</v>
      </c>
    </row>
    <row r="66" ht="15">
      <c r="A66" s="1" t="s">
        <v>336</v>
      </c>
    </row>
    <row r="67" ht="15">
      <c r="A67" s="1" t="s">
        <v>337</v>
      </c>
    </row>
    <row r="68" ht="15">
      <c r="A68" s="1" t="s">
        <v>338</v>
      </c>
    </row>
    <row r="69" ht="15">
      <c r="A69" s="1" t="s">
        <v>339</v>
      </c>
    </row>
    <row r="70" ht="15">
      <c r="A70" s="1" t="s">
        <v>340</v>
      </c>
    </row>
    <row r="71" ht="15">
      <c r="A71" s="1" t="s">
        <v>341</v>
      </c>
    </row>
    <row r="72" ht="15">
      <c r="A72" s="1" t="s">
        <v>342</v>
      </c>
    </row>
    <row r="73" ht="15">
      <c r="A73" s="1" t="s">
        <v>343</v>
      </c>
    </row>
    <row r="74" ht="15">
      <c r="A74" s="1" t="s">
        <v>344</v>
      </c>
    </row>
    <row r="75" ht="15">
      <c r="A75" s="1" t="s">
        <v>345</v>
      </c>
    </row>
    <row r="76" ht="15">
      <c r="A76" s="1" t="s">
        <v>346</v>
      </c>
    </row>
    <row r="77" ht="15">
      <c r="A77" s="1" t="s">
        <v>347</v>
      </c>
    </row>
    <row r="78" ht="15">
      <c r="A78" s="1" t="s">
        <v>348</v>
      </c>
    </row>
    <row r="79" ht="15">
      <c r="A79" s="1" t="s">
        <v>349</v>
      </c>
    </row>
    <row r="80" ht="15">
      <c r="A80" s="1" t="s">
        <v>350</v>
      </c>
    </row>
    <row r="81" ht="15">
      <c r="A81" s="1" t="s">
        <v>351</v>
      </c>
    </row>
    <row r="82" ht="15">
      <c r="A82" s="1" t="s">
        <v>352</v>
      </c>
    </row>
    <row r="83" ht="15">
      <c r="A83" s="1" t="s">
        <v>353</v>
      </c>
    </row>
    <row r="84" ht="15">
      <c r="A84" s="1" t="s">
        <v>354</v>
      </c>
    </row>
    <row r="85" ht="15">
      <c r="A85" s="1" t="s">
        <v>355</v>
      </c>
    </row>
    <row r="86" ht="15">
      <c r="A86" s="1" t="s">
        <v>356</v>
      </c>
    </row>
    <row r="87" ht="15">
      <c r="A87" s="1" t="s">
        <v>357</v>
      </c>
    </row>
    <row r="88" ht="15">
      <c r="A88" s="1" t="s">
        <v>358</v>
      </c>
    </row>
    <row r="89" ht="15">
      <c r="A89" s="1" t="s">
        <v>359</v>
      </c>
    </row>
    <row r="90" ht="15">
      <c r="A90" s="1" t="s">
        <v>360</v>
      </c>
    </row>
    <row r="91" ht="15">
      <c r="A91" s="1" t="s">
        <v>361</v>
      </c>
    </row>
    <row r="92" ht="15">
      <c r="A92" s="1" t="s">
        <v>362</v>
      </c>
    </row>
    <row r="93" ht="15">
      <c r="A93" s="1" t="s">
        <v>363</v>
      </c>
    </row>
    <row r="94" ht="15">
      <c r="A94" s="1" t="s">
        <v>364</v>
      </c>
    </row>
    <row r="95" ht="15">
      <c r="A95" s="1" t="s">
        <v>365</v>
      </c>
    </row>
    <row r="96" ht="15">
      <c r="A96" s="1" t="s">
        <v>366</v>
      </c>
    </row>
    <row r="97" ht="15">
      <c r="A97" s="1" t="s">
        <v>367</v>
      </c>
    </row>
    <row r="98" ht="15">
      <c r="A98" s="1" t="s">
        <v>368</v>
      </c>
    </row>
    <row r="99" ht="15">
      <c r="A99" s="1" t="s">
        <v>369</v>
      </c>
    </row>
    <row r="100" ht="15">
      <c r="A100" s="1" t="s">
        <v>486</v>
      </c>
    </row>
    <row r="101" ht="15">
      <c r="A101" s="1" t="s">
        <v>370</v>
      </c>
    </row>
    <row r="102" ht="15">
      <c r="A102" s="1" t="s">
        <v>371</v>
      </c>
    </row>
    <row r="103" ht="15">
      <c r="A103" s="1" t="s">
        <v>372</v>
      </c>
    </row>
    <row r="104" ht="15">
      <c r="A104" s="1" t="s">
        <v>373</v>
      </c>
    </row>
    <row r="105" ht="15">
      <c r="A105" s="1" t="s">
        <v>374</v>
      </c>
    </row>
    <row r="106" ht="15">
      <c r="A106" s="1" t="s">
        <v>375</v>
      </c>
    </row>
    <row r="107" ht="15">
      <c r="A107" s="1" t="s">
        <v>376</v>
      </c>
    </row>
    <row r="108" ht="15">
      <c r="A108" s="1" t="s">
        <v>377</v>
      </c>
    </row>
    <row r="109" ht="15">
      <c r="A109" s="1" t="s">
        <v>378</v>
      </c>
    </row>
    <row r="110" ht="15">
      <c r="A110" s="1" t="s">
        <v>379</v>
      </c>
    </row>
    <row r="111" ht="15">
      <c r="A111" s="1" t="s">
        <v>380</v>
      </c>
    </row>
    <row r="112" ht="15">
      <c r="A112" s="1" t="s">
        <v>381</v>
      </c>
    </row>
    <row r="113" ht="15">
      <c r="A113" s="1" t="s">
        <v>382</v>
      </c>
    </row>
    <row r="114" ht="15">
      <c r="A114" s="1" t="s">
        <v>383</v>
      </c>
    </row>
    <row r="115" ht="15">
      <c r="A115" s="1" t="s">
        <v>384</v>
      </c>
    </row>
    <row r="116" ht="15">
      <c r="A116" s="1" t="s">
        <v>385</v>
      </c>
    </row>
    <row r="117" ht="15">
      <c r="A117" s="1" t="s">
        <v>386</v>
      </c>
    </row>
    <row r="118" ht="15">
      <c r="A118" s="1" t="s">
        <v>387</v>
      </c>
    </row>
    <row r="119" ht="15">
      <c r="A119" s="1" t="s">
        <v>388</v>
      </c>
    </row>
    <row r="120" ht="15">
      <c r="A120" s="1" t="s">
        <v>389</v>
      </c>
    </row>
    <row r="121" ht="15">
      <c r="A121" s="1" t="s">
        <v>390</v>
      </c>
    </row>
    <row r="122" ht="15">
      <c r="A122" s="1" t="s">
        <v>391</v>
      </c>
    </row>
    <row r="123" ht="15">
      <c r="A123" s="1" t="s">
        <v>392</v>
      </c>
    </row>
    <row r="124" ht="15">
      <c r="A124" s="1" t="s">
        <v>393</v>
      </c>
    </row>
    <row r="125" ht="15">
      <c r="A125" s="1" t="s">
        <v>394</v>
      </c>
    </row>
    <row r="126" ht="15">
      <c r="A126" s="1" t="s">
        <v>395</v>
      </c>
    </row>
    <row r="127" ht="15">
      <c r="A127" s="1" t="s">
        <v>396</v>
      </c>
    </row>
    <row r="128" ht="15">
      <c r="A128" s="1" t="s">
        <v>397</v>
      </c>
    </row>
    <row r="129" ht="15">
      <c r="A129" s="1" t="s">
        <v>398</v>
      </c>
    </row>
    <row r="130" ht="15">
      <c r="A130" s="1" t="s">
        <v>399</v>
      </c>
    </row>
    <row r="131" ht="15">
      <c r="A131" s="1" t="s">
        <v>400</v>
      </c>
    </row>
    <row r="132" ht="15">
      <c r="A132" s="1" t="s">
        <v>401</v>
      </c>
    </row>
    <row r="133" ht="15">
      <c r="A133" s="1" t="s">
        <v>402</v>
      </c>
    </row>
    <row r="134" ht="15">
      <c r="A134" s="1" t="s">
        <v>403</v>
      </c>
    </row>
    <row r="135" ht="15">
      <c r="A135" s="1" t="s">
        <v>404</v>
      </c>
    </row>
    <row r="136" ht="15">
      <c r="A136" s="1" t="s">
        <v>405</v>
      </c>
    </row>
    <row r="137" ht="15">
      <c r="A137" s="1" t="s">
        <v>406</v>
      </c>
    </row>
    <row r="138" ht="15">
      <c r="A138" s="1" t="s">
        <v>407</v>
      </c>
    </row>
    <row r="139" ht="15">
      <c r="A139" s="1" t="s">
        <v>408</v>
      </c>
    </row>
    <row r="140" ht="15">
      <c r="A140" s="1" t="s">
        <v>409</v>
      </c>
    </row>
    <row r="141" ht="15">
      <c r="A141" s="1" t="s">
        <v>410</v>
      </c>
    </row>
    <row r="142" ht="15">
      <c r="A142" s="1" t="s">
        <v>411</v>
      </c>
    </row>
    <row r="143" ht="15">
      <c r="A143" s="1" t="s">
        <v>412</v>
      </c>
    </row>
    <row r="144" ht="15">
      <c r="A144" s="1" t="s">
        <v>413</v>
      </c>
    </row>
    <row r="145" ht="15">
      <c r="A145" s="1" t="s">
        <v>414</v>
      </c>
    </row>
    <row r="146" ht="15">
      <c r="A146" s="1" t="s">
        <v>415</v>
      </c>
    </row>
    <row r="147" ht="15">
      <c r="A147" s="1" t="s">
        <v>416</v>
      </c>
    </row>
    <row r="148" ht="15">
      <c r="A148" s="1" t="s">
        <v>417</v>
      </c>
    </row>
    <row r="149" ht="15">
      <c r="A149" s="1" t="s">
        <v>418</v>
      </c>
    </row>
    <row r="150" ht="15">
      <c r="A150" s="1" t="s">
        <v>419</v>
      </c>
    </row>
    <row r="151" ht="15">
      <c r="A151" s="1" t="s">
        <v>420</v>
      </c>
    </row>
    <row r="152" ht="15">
      <c r="A152" s="1" t="s">
        <v>421</v>
      </c>
    </row>
    <row r="153" ht="15">
      <c r="A153" s="1" t="s">
        <v>422</v>
      </c>
    </row>
    <row r="154" ht="15">
      <c r="A154" s="1" t="s">
        <v>423</v>
      </c>
    </row>
    <row r="155" ht="15">
      <c r="A155" s="1" t="s">
        <v>424</v>
      </c>
    </row>
    <row r="156" ht="15">
      <c r="A156" s="1" t="s">
        <v>425</v>
      </c>
    </row>
    <row r="157" ht="15">
      <c r="A157" s="1" t="s">
        <v>426</v>
      </c>
    </row>
    <row r="158" ht="15">
      <c r="A158" s="1" t="s">
        <v>427</v>
      </c>
    </row>
    <row r="159" ht="15">
      <c r="A159" s="1" t="s">
        <v>428</v>
      </c>
    </row>
    <row r="160" ht="15">
      <c r="A160" s="1" t="s">
        <v>429</v>
      </c>
    </row>
    <row r="161" ht="15">
      <c r="A161" s="1" t="s">
        <v>430</v>
      </c>
    </row>
    <row r="162" ht="15">
      <c r="A162" s="1" t="s">
        <v>431</v>
      </c>
    </row>
    <row r="163" ht="15">
      <c r="A163" s="1" t="s">
        <v>432</v>
      </c>
    </row>
    <row r="164" ht="15">
      <c r="A164" s="1" t="s">
        <v>433</v>
      </c>
    </row>
    <row r="165" ht="15">
      <c r="A165" s="1" t="s">
        <v>434</v>
      </c>
    </row>
    <row r="166" ht="15">
      <c r="A166" s="1" t="s">
        <v>435</v>
      </c>
    </row>
    <row r="167" ht="15">
      <c r="A167" s="1" t="s">
        <v>436</v>
      </c>
    </row>
    <row r="168" ht="15">
      <c r="A168" s="1" t="s">
        <v>437</v>
      </c>
    </row>
    <row r="169" ht="15">
      <c r="A169" s="1" t="s">
        <v>438</v>
      </c>
    </row>
    <row r="170" ht="15">
      <c r="A170" s="1" t="s">
        <v>439</v>
      </c>
    </row>
    <row r="171" ht="15">
      <c r="A171" s="1" t="s">
        <v>440</v>
      </c>
    </row>
    <row r="172" ht="15">
      <c r="A172" s="1" t="s">
        <v>441</v>
      </c>
    </row>
    <row r="173" ht="15">
      <c r="A173" s="1" t="s">
        <v>442</v>
      </c>
    </row>
    <row r="174" ht="15">
      <c r="A174" s="1" t="s">
        <v>443</v>
      </c>
    </row>
    <row r="175" ht="15">
      <c r="A175" s="1" t="s">
        <v>444</v>
      </c>
    </row>
    <row r="176" ht="15">
      <c r="A176" s="1" t="s">
        <v>445</v>
      </c>
    </row>
    <row r="177" ht="15">
      <c r="A177" s="1" t="s">
        <v>446</v>
      </c>
    </row>
    <row r="178" ht="15">
      <c r="A178" s="1" t="s">
        <v>447</v>
      </c>
    </row>
    <row r="179" ht="15">
      <c r="A179" s="1" t="s">
        <v>448</v>
      </c>
    </row>
    <row r="180" ht="15">
      <c r="A180" s="1" t="s">
        <v>449</v>
      </c>
    </row>
    <row r="181" ht="15">
      <c r="A181" s="1" t="s">
        <v>450</v>
      </c>
    </row>
    <row r="182" ht="15">
      <c r="A182" s="1" t="s">
        <v>451</v>
      </c>
    </row>
    <row r="183" ht="15">
      <c r="A183" s="1" t="s">
        <v>452</v>
      </c>
    </row>
    <row r="184" ht="15">
      <c r="A184" s="1" t="s">
        <v>453</v>
      </c>
    </row>
    <row r="185" ht="15">
      <c r="A185" s="1" t="s">
        <v>454</v>
      </c>
    </row>
    <row r="186" ht="15">
      <c r="A186" s="1" t="s">
        <v>455</v>
      </c>
    </row>
    <row r="187" ht="15">
      <c r="A187" s="1" t="s">
        <v>456</v>
      </c>
    </row>
    <row r="188" ht="15">
      <c r="A188" s="1" t="s">
        <v>457</v>
      </c>
    </row>
    <row r="189" ht="15">
      <c r="A189" s="1" t="s">
        <v>458</v>
      </c>
    </row>
    <row r="190" ht="15">
      <c r="A190" s="1" t="s">
        <v>459</v>
      </c>
    </row>
    <row r="191" ht="15">
      <c r="A191" s="1" t="s">
        <v>460</v>
      </c>
    </row>
    <row r="192" ht="15">
      <c r="A192" s="1" t="s">
        <v>461</v>
      </c>
    </row>
    <row r="193" ht="15">
      <c r="A193" s="1" t="s">
        <v>462</v>
      </c>
    </row>
    <row r="194" ht="15">
      <c r="A194" s="1" t="s">
        <v>463</v>
      </c>
    </row>
    <row r="195" ht="15">
      <c r="A195" s="1" t="s">
        <v>464</v>
      </c>
    </row>
    <row r="196" ht="15">
      <c r="A196" s="1" t="s">
        <v>465</v>
      </c>
    </row>
    <row r="197" ht="15">
      <c r="A197" s="1" t="s">
        <v>466</v>
      </c>
    </row>
    <row r="198" ht="15">
      <c r="A198" s="1" t="s">
        <v>467</v>
      </c>
    </row>
    <row r="199" ht="15">
      <c r="A199" s="1" t="s">
        <v>468</v>
      </c>
    </row>
    <row r="200" ht="15">
      <c r="A200" s="1" t="s">
        <v>469</v>
      </c>
    </row>
    <row r="201" ht="15">
      <c r="A201" s="1" t="s">
        <v>470</v>
      </c>
    </row>
    <row r="202" ht="15">
      <c r="A202" s="1" t="s">
        <v>471</v>
      </c>
    </row>
    <row r="203" ht="15">
      <c r="A203" s="1" t="s">
        <v>472</v>
      </c>
    </row>
    <row r="204" ht="15">
      <c r="A204" s="1" t="s">
        <v>473</v>
      </c>
    </row>
    <row r="205" ht="15">
      <c r="A205" s="1" t="s">
        <v>474</v>
      </c>
    </row>
    <row r="206" ht="15">
      <c r="A206" s="1" t="s">
        <v>475</v>
      </c>
    </row>
    <row r="207" ht="15">
      <c r="A207" s="1" t="s">
        <v>476</v>
      </c>
    </row>
    <row r="208" ht="15">
      <c r="A208" s="1" t="s">
        <v>477</v>
      </c>
    </row>
    <row r="209" ht="15">
      <c r="A209" s="1" t="s">
        <v>478</v>
      </c>
    </row>
    <row r="210" ht="15">
      <c r="A210" s="1" t="s">
        <v>479</v>
      </c>
    </row>
    <row r="211" ht="15">
      <c r="A211" s="1" t="s">
        <v>480</v>
      </c>
    </row>
    <row r="212" ht="15">
      <c r="A212" s="1" t="s">
        <v>481</v>
      </c>
    </row>
    <row r="213" ht="15">
      <c r="A213" s="1" t="s">
        <v>482</v>
      </c>
    </row>
    <row r="214" ht="15">
      <c r="A214" s="1" t="s">
        <v>483</v>
      </c>
    </row>
    <row r="215" ht="15">
      <c r="A215" s="1" t="s">
        <v>484</v>
      </c>
    </row>
    <row r="216" ht="15">
      <c r="A216" s="1" t="s">
        <v>485</v>
      </c>
    </row>
    <row r="217" ht="15">
      <c r="A217" s="1" t="s">
        <v>487</v>
      </c>
    </row>
    <row r="218" ht="15">
      <c r="A218" s="1" t="s">
        <v>488</v>
      </c>
    </row>
    <row r="219" ht="15">
      <c r="A219" s="1" t="s">
        <v>489</v>
      </c>
    </row>
    <row r="220" ht="15">
      <c r="A220" s="1" t="s">
        <v>490</v>
      </c>
    </row>
    <row r="221" ht="15">
      <c r="A221" s="1" t="s">
        <v>491</v>
      </c>
    </row>
    <row r="222" ht="15">
      <c r="A222" s="1" t="s">
        <v>492</v>
      </c>
    </row>
    <row r="223" ht="15">
      <c r="A223" s="1" t="s">
        <v>493</v>
      </c>
    </row>
    <row r="224" ht="15">
      <c r="A224" s="1" t="s">
        <v>494</v>
      </c>
    </row>
    <row r="225" ht="15">
      <c r="A225" s="1" t="s">
        <v>495</v>
      </c>
    </row>
    <row r="226" ht="15">
      <c r="A226" s="1" t="s">
        <v>496</v>
      </c>
    </row>
    <row r="227" ht="15">
      <c r="A227" s="1" t="s">
        <v>497</v>
      </c>
    </row>
    <row r="228" ht="15">
      <c r="A228" s="1" t="s">
        <v>498</v>
      </c>
    </row>
    <row r="229" ht="15">
      <c r="A229" s="1" t="s">
        <v>499</v>
      </c>
    </row>
    <row r="230" ht="15">
      <c r="A230" s="1" t="s">
        <v>500</v>
      </c>
    </row>
    <row r="231" ht="15">
      <c r="A231" s="1" t="s">
        <v>501</v>
      </c>
    </row>
    <row r="232" ht="15">
      <c r="A232" s="1" t="s">
        <v>502</v>
      </c>
    </row>
    <row r="233" ht="15">
      <c r="A233" s="1" t="s">
        <v>503</v>
      </c>
    </row>
    <row r="234" ht="15">
      <c r="A234" s="1" t="s">
        <v>504</v>
      </c>
    </row>
    <row r="235" ht="15">
      <c r="A235" s="1" t="s">
        <v>505</v>
      </c>
    </row>
    <row r="236" ht="15">
      <c r="A236" s="1" t="s">
        <v>506</v>
      </c>
    </row>
    <row r="237" ht="15">
      <c r="A237" s="1" t="s">
        <v>507</v>
      </c>
    </row>
    <row r="238" ht="15">
      <c r="A238" s="1" t="s">
        <v>508</v>
      </c>
    </row>
    <row r="239" ht="15">
      <c r="A239" s="1" t="s">
        <v>509</v>
      </c>
    </row>
    <row r="240" ht="15">
      <c r="A240" s="1" t="s">
        <v>510</v>
      </c>
    </row>
    <row r="241" ht="15">
      <c r="A241" s="1" t="s">
        <v>511</v>
      </c>
    </row>
    <row r="242" ht="15">
      <c r="A242" s="1" t="s">
        <v>512</v>
      </c>
    </row>
    <row r="243" ht="15">
      <c r="A243" s="1" t="s">
        <v>513</v>
      </c>
    </row>
    <row r="244" ht="15">
      <c r="A244" s="2" t="s">
        <v>519</v>
      </c>
    </row>
    <row r="245" ht="15">
      <c r="A245" s="1" t="s">
        <v>514</v>
      </c>
    </row>
    <row r="246" ht="15">
      <c r="A246" s="1" t="s">
        <v>515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30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9.140625" style="68" customWidth="1"/>
    <col min="2" max="2" width="49.140625" style="69" customWidth="1"/>
    <col min="3" max="16384" width="9.140625" style="69" customWidth="1"/>
  </cols>
  <sheetData>
    <row r="2" spans="1:4" ht="33" customHeight="1">
      <c r="A2" s="84" t="s">
        <v>730</v>
      </c>
      <c r="B2" s="84"/>
      <c r="C2" s="84"/>
      <c r="D2" s="84"/>
    </row>
    <row r="3" spans="1:2" ht="15" customHeight="1">
      <c r="A3" s="70">
        <v>1</v>
      </c>
      <c r="B3" s="71" t="s">
        <v>213</v>
      </c>
    </row>
    <row r="4" spans="1:2" ht="15" customHeight="1">
      <c r="A4" s="70">
        <v>2</v>
      </c>
      <c r="B4" s="72" t="s">
        <v>45</v>
      </c>
    </row>
    <row r="5" spans="1:2" ht="15" customHeight="1">
      <c r="A5" s="70">
        <v>3</v>
      </c>
      <c r="B5" s="72" t="s">
        <v>47</v>
      </c>
    </row>
    <row r="6" spans="1:2" ht="15" customHeight="1">
      <c r="A6" s="70">
        <v>4</v>
      </c>
      <c r="B6" s="72" t="s">
        <v>49</v>
      </c>
    </row>
    <row r="7" spans="1:2" ht="15" customHeight="1">
      <c r="A7" s="70">
        <v>5</v>
      </c>
      <c r="B7" s="72" t="s">
        <v>50</v>
      </c>
    </row>
    <row r="8" spans="1:2" ht="15" customHeight="1">
      <c r="A8" s="70">
        <v>6</v>
      </c>
      <c r="B8" s="72" t="s">
        <v>51</v>
      </c>
    </row>
    <row r="9" spans="1:2" ht="15" customHeight="1">
      <c r="A9" s="70">
        <v>7</v>
      </c>
      <c r="B9" s="71" t="s">
        <v>218</v>
      </c>
    </row>
    <row r="10" spans="1:2" ht="15" customHeight="1">
      <c r="A10" s="70">
        <v>8</v>
      </c>
      <c r="B10" s="72" t="s">
        <v>52</v>
      </c>
    </row>
    <row r="11" spans="1:2" ht="15" customHeight="1">
      <c r="A11" s="70">
        <v>9</v>
      </c>
      <c r="B11" s="72" t="s">
        <v>53</v>
      </c>
    </row>
    <row r="12" spans="1:2" ht="15" customHeight="1">
      <c r="A12" s="70">
        <v>10</v>
      </c>
      <c r="B12" s="72" t="s">
        <v>54</v>
      </c>
    </row>
    <row r="13" spans="1:2" ht="15" customHeight="1">
      <c r="A13" s="70">
        <v>11</v>
      </c>
      <c r="B13" s="72" t="s">
        <v>55</v>
      </c>
    </row>
    <row r="14" spans="1:2" ht="15" customHeight="1">
      <c r="A14" s="70">
        <v>12</v>
      </c>
      <c r="B14" s="72" t="s">
        <v>57</v>
      </c>
    </row>
    <row r="15" spans="1:2" ht="15" customHeight="1">
      <c r="A15" s="70">
        <v>13</v>
      </c>
      <c r="B15" s="72" t="s">
        <v>58</v>
      </c>
    </row>
    <row r="16" spans="1:2" ht="15" customHeight="1">
      <c r="A16" s="70">
        <v>14</v>
      </c>
      <c r="B16" s="72" t="s">
        <v>59</v>
      </c>
    </row>
    <row r="17" spans="1:2" ht="15" customHeight="1">
      <c r="A17" s="70">
        <v>15</v>
      </c>
      <c r="B17" s="72" t="s">
        <v>60</v>
      </c>
    </row>
    <row r="18" spans="1:2" ht="15" customHeight="1">
      <c r="A18" s="70">
        <v>16</v>
      </c>
      <c r="B18" s="71" t="s">
        <v>217</v>
      </c>
    </row>
    <row r="19" spans="1:2" ht="15" customHeight="1">
      <c r="A19" s="70">
        <v>17</v>
      </c>
      <c r="B19" s="71" t="s">
        <v>265</v>
      </c>
    </row>
    <row r="20" spans="1:2" ht="15" customHeight="1">
      <c r="A20" s="70">
        <v>18</v>
      </c>
      <c r="B20" s="71" t="s">
        <v>236</v>
      </c>
    </row>
    <row r="21" spans="1:2" ht="15" customHeight="1">
      <c r="A21" s="70">
        <v>19</v>
      </c>
      <c r="B21" s="72" t="s">
        <v>61</v>
      </c>
    </row>
    <row r="22" spans="1:2" ht="15" customHeight="1">
      <c r="A22" s="70">
        <v>20</v>
      </c>
      <c r="B22" s="72" t="s">
        <v>62</v>
      </c>
    </row>
    <row r="23" spans="1:2" ht="15" customHeight="1">
      <c r="A23" s="70">
        <v>21</v>
      </c>
      <c r="B23" s="72" t="s">
        <v>63</v>
      </c>
    </row>
    <row r="24" spans="1:2" ht="15" customHeight="1">
      <c r="A24" s="70">
        <v>22</v>
      </c>
      <c r="B24" s="72" t="s">
        <v>64</v>
      </c>
    </row>
    <row r="25" spans="1:2" ht="15" customHeight="1">
      <c r="A25" s="70">
        <v>23</v>
      </c>
      <c r="B25" s="72" t="s">
        <v>65</v>
      </c>
    </row>
    <row r="26" spans="1:2" ht="15" customHeight="1">
      <c r="A26" s="70">
        <v>24</v>
      </c>
      <c r="B26" s="72" t="s">
        <v>66</v>
      </c>
    </row>
    <row r="27" spans="1:2" ht="15" customHeight="1">
      <c r="A27" s="70">
        <v>25</v>
      </c>
      <c r="B27" s="72" t="s">
        <v>67</v>
      </c>
    </row>
    <row r="28" spans="1:2" ht="15" customHeight="1">
      <c r="A28" s="70">
        <v>26</v>
      </c>
      <c r="B28" s="72" t="s">
        <v>71</v>
      </c>
    </row>
    <row r="29" spans="1:2" ht="15" customHeight="1">
      <c r="A29" s="70">
        <v>27</v>
      </c>
      <c r="B29" s="71" t="s">
        <v>92</v>
      </c>
    </row>
    <row r="30" spans="1:2" ht="15" customHeight="1">
      <c r="A30" s="70">
        <v>28</v>
      </c>
      <c r="B30" s="71" t="s">
        <v>101</v>
      </c>
    </row>
    <row r="31" spans="1:2" ht="15" customHeight="1">
      <c r="A31" s="70">
        <v>29</v>
      </c>
      <c r="B31" s="71" t="s">
        <v>235</v>
      </c>
    </row>
    <row r="32" spans="1:2" ht="15" customHeight="1">
      <c r="A32" s="70">
        <v>30</v>
      </c>
      <c r="B32" s="71" t="s">
        <v>229</v>
      </c>
    </row>
    <row r="33" spans="1:2" ht="15" customHeight="1">
      <c r="A33" s="70">
        <v>31</v>
      </c>
      <c r="B33" s="71" t="s">
        <v>126</v>
      </c>
    </row>
    <row r="34" spans="1:2" ht="15" customHeight="1">
      <c r="A34" s="70">
        <v>32</v>
      </c>
      <c r="B34" s="71" t="s">
        <v>232</v>
      </c>
    </row>
    <row r="35" spans="1:2" ht="15" customHeight="1">
      <c r="A35" s="70">
        <v>33</v>
      </c>
      <c r="B35" s="71" t="s">
        <v>233</v>
      </c>
    </row>
    <row r="36" spans="1:2" ht="15" customHeight="1">
      <c r="A36" s="70">
        <v>34</v>
      </c>
      <c r="B36" s="71" t="s">
        <v>234</v>
      </c>
    </row>
    <row r="37" spans="1:2" ht="15" customHeight="1">
      <c r="A37" s="70">
        <v>35</v>
      </c>
      <c r="B37" s="71" t="s">
        <v>127</v>
      </c>
    </row>
    <row r="38" spans="1:2" ht="15" customHeight="1">
      <c r="A38" s="70">
        <v>36</v>
      </c>
      <c r="B38" s="71" t="s">
        <v>128</v>
      </c>
    </row>
    <row r="39" spans="1:2" ht="15" customHeight="1">
      <c r="A39" s="70">
        <v>37</v>
      </c>
      <c r="B39" s="71" t="s">
        <v>130</v>
      </c>
    </row>
    <row r="40" spans="1:2" ht="15" customHeight="1">
      <c r="A40" s="70">
        <v>38</v>
      </c>
      <c r="B40" s="71" t="s">
        <v>131</v>
      </c>
    </row>
    <row r="41" spans="1:2" ht="15" customHeight="1">
      <c r="A41" s="70">
        <v>39</v>
      </c>
      <c r="B41" s="71" t="s">
        <v>132</v>
      </c>
    </row>
    <row r="42" spans="1:2" ht="15" customHeight="1">
      <c r="A42" s="70">
        <v>40</v>
      </c>
      <c r="B42" s="71" t="s">
        <v>133</v>
      </c>
    </row>
    <row r="43" spans="1:2" ht="15" customHeight="1">
      <c r="A43" s="70">
        <v>41</v>
      </c>
      <c r="B43" s="71" t="s">
        <v>134</v>
      </c>
    </row>
    <row r="44" spans="1:2" ht="15" customHeight="1">
      <c r="A44" s="70">
        <v>42</v>
      </c>
      <c r="B44" s="71" t="s">
        <v>135</v>
      </c>
    </row>
    <row r="45" spans="1:2" ht="15" customHeight="1">
      <c r="A45" s="70">
        <v>43</v>
      </c>
      <c r="B45" s="71" t="s">
        <v>136</v>
      </c>
    </row>
    <row r="46" spans="1:2" ht="15" customHeight="1">
      <c r="A46" s="70">
        <v>44</v>
      </c>
      <c r="B46" s="71" t="s">
        <v>137</v>
      </c>
    </row>
    <row r="47" spans="1:2" ht="15" customHeight="1">
      <c r="A47" s="70">
        <v>45</v>
      </c>
      <c r="B47" s="71" t="s">
        <v>138</v>
      </c>
    </row>
    <row r="48" spans="1:2" ht="15" customHeight="1">
      <c r="A48" s="70">
        <v>46</v>
      </c>
      <c r="B48" s="71" t="s">
        <v>139</v>
      </c>
    </row>
    <row r="49" spans="1:2" ht="15" customHeight="1">
      <c r="A49" s="70">
        <v>47</v>
      </c>
      <c r="B49" s="71" t="s">
        <v>140</v>
      </c>
    </row>
    <row r="50" spans="1:2" ht="15" customHeight="1">
      <c r="A50" s="70">
        <v>48</v>
      </c>
      <c r="B50" s="71" t="s">
        <v>228</v>
      </c>
    </row>
    <row r="51" spans="1:2" ht="15" customHeight="1">
      <c r="A51" s="70">
        <v>49</v>
      </c>
      <c r="B51" s="71" t="s">
        <v>227</v>
      </c>
    </row>
    <row r="52" spans="1:2" ht="15" customHeight="1">
      <c r="A52" s="70">
        <v>50</v>
      </c>
      <c r="B52" s="71" t="s">
        <v>226</v>
      </c>
    </row>
    <row r="53" spans="1:2" ht="15" customHeight="1">
      <c r="A53" s="70">
        <v>51</v>
      </c>
      <c r="B53" s="71" t="s">
        <v>141</v>
      </c>
    </row>
    <row r="54" spans="1:2" ht="15" customHeight="1">
      <c r="A54" s="70">
        <v>52</v>
      </c>
      <c r="B54" s="71" t="s">
        <v>142</v>
      </c>
    </row>
    <row r="55" spans="1:2" ht="15" customHeight="1">
      <c r="A55" s="70">
        <v>53</v>
      </c>
      <c r="B55" s="71" t="s">
        <v>143</v>
      </c>
    </row>
    <row r="56" spans="1:2" ht="15" customHeight="1">
      <c r="A56" s="70">
        <v>54</v>
      </c>
      <c r="B56" s="71" t="s">
        <v>144</v>
      </c>
    </row>
    <row r="57" spans="1:2" ht="15" customHeight="1">
      <c r="A57" s="70">
        <v>55</v>
      </c>
      <c r="B57" s="71" t="s">
        <v>145</v>
      </c>
    </row>
    <row r="58" spans="1:2" ht="15" customHeight="1">
      <c r="A58" s="70">
        <v>56</v>
      </c>
      <c r="B58" s="71" t="s">
        <v>225</v>
      </c>
    </row>
    <row r="59" spans="1:2" ht="15" customHeight="1">
      <c r="A59" s="70">
        <v>57</v>
      </c>
      <c r="B59" s="71" t="s">
        <v>146</v>
      </c>
    </row>
    <row r="60" spans="1:2" ht="15" customHeight="1">
      <c r="A60" s="70">
        <v>58</v>
      </c>
      <c r="B60" s="71" t="s">
        <v>147</v>
      </c>
    </row>
    <row r="61" spans="1:2" ht="15" customHeight="1">
      <c r="A61" s="70">
        <v>59</v>
      </c>
      <c r="B61" s="71" t="s">
        <v>224</v>
      </c>
    </row>
    <row r="62" spans="1:2" ht="15" customHeight="1">
      <c r="A62" s="70">
        <v>60</v>
      </c>
      <c r="B62" s="71" t="s">
        <v>148</v>
      </c>
    </row>
    <row r="63" spans="1:2" ht="15" customHeight="1">
      <c r="A63" s="70">
        <v>61</v>
      </c>
      <c r="B63" s="71" t="s">
        <v>149</v>
      </c>
    </row>
    <row r="64" spans="1:2" ht="15" customHeight="1">
      <c r="A64" s="70">
        <v>62</v>
      </c>
      <c r="B64" s="71" t="s">
        <v>150</v>
      </c>
    </row>
    <row r="65" spans="1:2" ht="15" customHeight="1">
      <c r="A65" s="70">
        <v>63</v>
      </c>
      <c r="B65" s="71" t="s">
        <v>151</v>
      </c>
    </row>
    <row r="66" spans="1:2" ht="15" customHeight="1">
      <c r="A66" s="70">
        <v>64</v>
      </c>
      <c r="B66" s="71" t="s">
        <v>152</v>
      </c>
    </row>
    <row r="67" spans="1:2" ht="15" customHeight="1">
      <c r="A67" s="70">
        <v>65</v>
      </c>
      <c r="B67" s="71" t="s">
        <v>153</v>
      </c>
    </row>
    <row r="68" spans="1:2" ht="15" customHeight="1">
      <c r="A68" s="70">
        <v>66</v>
      </c>
      <c r="B68" s="71" t="s">
        <v>154</v>
      </c>
    </row>
    <row r="69" spans="1:2" ht="15" customHeight="1">
      <c r="A69" s="70">
        <v>67</v>
      </c>
      <c r="B69" s="71" t="s">
        <v>155</v>
      </c>
    </row>
    <row r="70" spans="1:2" ht="15" customHeight="1">
      <c r="A70" s="70">
        <v>68</v>
      </c>
      <c r="B70" s="71" t="s">
        <v>156</v>
      </c>
    </row>
    <row r="71" spans="1:2" ht="15" customHeight="1">
      <c r="A71" s="70">
        <v>69</v>
      </c>
      <c r="B71" s="71" t="s">
        <v>219</v>
      </c>
    </row>
    <row r="72" spans="1:2" ht="15" customHeight="1">
      <c r="A72" s="70">
        <v>70</v>
      </c>
      <c r="B72" s="71" t="s">
        <v>157</v>
      </c>
    </row>
    <row r="73" spans="1:2" ht="15" customHeight="1">
      <c r="A73" s="70">
        <v>71</v>
      </c>
      <c r="B73" s="71" t="s">
        <v>160</v>
      </c>
    </row>
    <row r="74" spans="1:2" ht="15" customHeight="1">
      <c r="A74" s="70">
        <v>72</v>
      </c>
      <c r="B74" s="71" t="s">
        <v>161</v>
      </c>
    </row>
    <row r="75" spans="1:2" ht="15" customHeight="1">
      <c r="A75" s="70">
        <v>73</v>
      </c>
      <c r="B75" s="71" t="s">
        <v>162</v>
      </c>
    </row>
    <row r="76" spans="1:2" ht="15" customHeight="1">
      <c r="A76" s="70">
        <v>74</v>
      </c>
      <c r="B76" s="71" t="s">
        <v>216</v>
      </c>
    </row>
    <row r="77" spans="1:2" ht="15" customHeight="1">
      <c r="A77" s="70">
        <v>75</v>
      </c>
      <c r="B77" s="71" t="s">
        <v>163</v>
      </c>
    </row>
    <row r="78" spans="1:2" ht="15" customHeight="1">
      <c r="A78" s="70">
        <v>76</v>
      </c>
      <c r="B78" s="71" t="s">
        <v>164</v>
      </c>
    </row>
    <row r="79" spans="1:2" ht="15" customHeight="1">
      <c r="A79" s="70">
        <v>77</v>
      </c>
      <c r="B79" s="71" t="s">
        <v>165</v>
      </c>
    </row>
    <row r="80" spans="1:2" ht="15" customHeight="1">
      <c r="A80" s="70">
        <v>78</v>
      </c>
      <c r="B80" s="71" t="s">
        <v>166</v>
      </c>
    </row>
    <row r="81" spans="1:2" ht="15" customHeight="1">
      <c r="A81" s="70">
        <v>79</v>
      </c>
      <c r="B81" s="71" t="s">
        <v>231</v>
      </c>
    </row>
    <row r="82" spans="1:2" ht="15" customHeight="1">
      <c r="A82" s="70">
        <v>80</v>
      </c>
      <c r="B82" s="71" t="s">
        <v>167</v>
      </c>
    </row>
    <row r="83" spans="1:2" ht="15" customHeight="1">
      <c r="A83" s="70">
        <v>81</v>
      </c>
      <c r="B83" s="71" t="s">
        <v>168</v>
      </c>
    </row>
    <row r="84" spans="1:2" ht="15" customHeight="1">
      <c r="A84" s="70">
        <v>82</v>
      </c>
      <c r="B84" s="71" t="s">
        <v>169</v>
      </c>
    </row>
    <row r="85" spans="1:2" ht="15" customHeight="1">
      <c r="A85" s="70">
        <v>83</v>
      </c>
      <c r="B85" s="71" t="s">
        <v>170</v>
      </c>
    </row>
    <row r="86" spans="1:2" ht="15" customHeight="1">
      <c r="A86" s="70">
        <v>84</v>
      </c>
      <c r="B86" s="71" t="s">
        <v>171</v>
      </c>
    </row>
    <row r="87" spans="1:2" ht="15" customHeight="1">
      <c r="A87" s="70">
        <v>85</v>
      </c>
      <c r="B87" s="71" t="s">
        <v>172</v>
      </c>
    </row>
    <row r="88" spans="1:2" ht="15" customHeight="1">
      <c r="A88" s="70">
        <v>86</v>
      </c>
      <c r="B88" s="71" t="s">
        <v>230</v>
      </c>
    </row>
    <row r="89" spans="1:2" ht="15" customHeight="1">
      <c r="A89" s="70">
        <v>87</v>
      </c>
      <c r="B89" s="71" t="s">
        <v>175</v>
      </c>
    </row>
    <row r="90" spans="1:2" ht="15" customHeight="1">
      <c r="A90" s="70">
        <v>88</v>
      </c>
      <c r="B90" s="71" t="s">
        <v>177</v>
      </c>
    </row>
    <row r="91" spans="1:2" ht="15" customHeight="1">
      <c r="A91" s="70">
        <v>89</v>
      </c>
      <c r="B91" s="71" t="s">
        <v>178</v>
      </c>
    </row>
    <row r="92" spans="1:2" ht="15" customHeight="1">
      <c r="A92" s="70">
        <v>90</v>
      </c>
      <c r="B92" s="71" t="s">
        <v>215</v>
      </c>
    </row>
    <row r="93" spans="1:2" ht="15" customHeight="1">
      <c r="A93" s="70">
        <v>91</v>
      </c>
      <c r="B93" s="71" t="s">
        <v>179</v>
      </c>
    </row>
    <row r="94" spans="1:2" ht="15" customHeight="1">
      <c r="A94" s="70">
        <v>92</v>
      </c>
      <c r="B94" s="71" t="s">
        <v>180</v>
      </c>
    </row>
    <row r="95" spans="1:2" ht="15" customHeight="1">
      <c r="A95" s="70">
        <v>93</v>
      </c>
      <c r="B95" s="71" t="s">
        <v>212</v>
      </c>
    </row>
    <row r="96" spans="1:2" ht="15" customHeight="1">
      <c r="A96" s="70">
        <v>94</v>
      </c>
      <c r="B96" s="71" t="s">
        <v>182</v>
      </c>
    </row>
    <row r="97" spans="1:2" ht="15" customHeight="1">
      <c r="A97" s="70">
        <v>95</v>
      </c>
      <c r="B97" s="71" t="s">
        <v>183</v>
      </c>
    </row>
    <row r="98" spans="1:2" ht="15" customHeight="1">
      <c r="A98" s="70">
        <v>96</v>
      </c>
      <c r="B98" s="71" t="s">
        <v>184</v>
      </c>
    </row>
    <row r="99" spans="1:2" ht="15" customHeight="1">
      <c r="A99" s="70">
        <v>97</v>
      </c>
      <c r="B99" s="71" t="s">
        <v>185</v>
      </c>
    </row>
    <row r="100" spans="1:2" ht="15" customHeight="1">
      <c r="A100" s="70">
        <v>98</v>
      </c>
      <c r="B100" s="71" t="s">
        <v>186</v>
      </c>
    </row>
    <row r="101" spans="1:2" ht="15" customHeight="1">
      <c r="A101" s="70">
        <v>99</v>
      </c>
      <c r="B101" s="71" t="s">
        <v>187</v>
      </c>
    </row>
    <row r="102" spans="1:2" ht="15" customHeight="1">
      <c r="A102" s="70">
        <v>100</v>
      </c>
      <c r="B102" s="71" t="s">
        <v>188</v>
      </c>
    </row>
    <row r="103" spans="1:2" ht="15" customHeight="1">
      <c r="A103" s="70">
        <v>101</v>
      </c>
      <c r="B103" s="71" t="s">
        <v>222</v>
      </c>
    </row>
    <row r="104" spans="1:2" ht="15" customHeight="1">
      <c r="A104" s="70">
        <v>102</v>
      </c>
      <c r="B104" s="71" t="s">
        <v>223</v>
      </c>
    </row>
    <row r="105" spans="1:2" ht="15" customHeight="1">
      <c r="A105" s="70">
        <v>103</v>
      </c>
      <c r="B105" s="71" t="s">
        <v>214</v>
      </c>
    </row>
    <row r="106" spans="1:2" ht="15" customHeight="1">
      <c r="A106" s="70">
        <v>104</v>
      </c>
      <c r="B106" s="71" t="s">
        <v>220</v>
      </c>
    </row>
    <row r="107" spans="1:2" ht="15" customHeight="1">
      <c r="A107" s="70">
        <v>105</v>
      </c>
      <c r="B107" s="71" t="s">
        <v>221</v>
      </c>
    </row>
    <row r="108" spans="1:2" ht="15" customHeight="1">
      <c r="A108" s="70">
        <v>106</v>
      </c>
      <c r="B108" s="71" t="s">
        <v>189</v>
      </c>
    </row>
    <row r="109" spans="1:2" ht="15" customHeight="1">
      <c r="A109" s="70">
        <v>107</v>
      </c>
      <c r="B109" s="71" t="s">
        <v>190</v>
      </c>
    </row>
    <row r="110" spans="1:2" ht="15" customHeight="1">
      <c r="A110" s="70">
        <v>108</v>
      </c>
      <c r="B110" s="71" t="s">
        <v>191</v>
      </c>
    </row>
    <row r="111" spans="1:2" ht="15" customHeight="1">
      <c r="A111" s="70">
        <v>109</v>
      </c>
      <c r="B111" s="71" t="s">
        <v>192</v>
      </c>
    </row>
    <row r="112" spans="1:2" ht="15" customHeight="1">
      <c r="A112" s="70">
        <v>110</v>
      </c>
      <c r="B112" s="71" t="s">
        <v>193</v>
      </c>
    </row>
    <row r="113" spans="1:2" ht="15" customHeight="1">
      <c r="A113" s="70">
        <v>111</v>
      </c>
      <c r="B113" s="71" t="s">
        <v>194</v>
      </c>
    </row>
    <row r="114" spans="1:2" ht="15" customHeight="1">
      <c r="A114" s="70">
        <v>112</v>
      </c>
      <c r="B114" s="71" t="s">
        <v>195</v>
      </c>
    </row>
    <row r="115" spans="1:2" ht="15" customHeight="1">
      <c r="A115" s="70">
        <v>113</v>
      </c>
      <c r="B115" s="71" t="s">
        <v>196</v>
      </c>
    </row>
    <row r="116" spans="1:2" ht="15" customHeight="1">
      <c r="A116" s="70">
        <v>114</v>
      </c>
      <c r="B116" s="71" t="s">
        <v>197</v>
      </c>
    </row>
    <row r="117" spans="1:2" ht="15" customHeight="1">
      <c r="A117" s="70">
        <v>115</v>
      </c>
      <c r="B117" s="71" t="s">
        <v>198</v>
      </c>
    </row>
    <row r="118" spans="1:2" ht="15" customHeight="1">
      <c r="A118" s="70">
        <v>116</v>
      </c>
      <c r="B118" s="71" t="s">
        <v>199</v>
      </c>
    </row>
    <row r="119" spans="1:2" ht="15" customHeight="1">
      <c r="A119" s="70">
        <v>117</v>
      </c>
      <c r="B119" s="71" t="s">
        <v>200</v>
      </c>
    </row>
    <row r="120" spans="1:2" ht="15" customHeight="1">
      <c r="A120" s="70">
        <v>118</v>
      </c>
      <c r="B120" s="71" t="s">
        <v>201</v>
      </c>
    </row>
    <row r="121" spans="1:2" ht="15" customHeight="1">
      <c r="A121" s="70">
        <v>119</v>
      </c>
      <c r="B121" s="71" t="s">
        <v>202</v>
      </c>
    </row>
    <row r="122" spans="1:2" ht="15" customHeight="1">
      <c r="A122" s="70">
        <v>120</v>
      </c>
      <c r="B122" s="71" t="s">
        <v>203</v>
      </c>
    </row>
    <row r="123" spans="1:2" ht="15" customHeight="1">
      <c r="A123" s="70">
        <v>121</v>
      </c>
      <c r="B123" s="71" t="s">
        <v>204</v>
      </c>
    </row>
    <row r="124" spans="1:2" ht="15" customHeight="1">
      <c r="A124" s="70">
        <v>122</v>
      </c>
      <c r="B124" s="71" t="s">
        <v>205</v>
      </c>
    </row>
    <row r="125" spans="1:2" ht="15" customHeight="1">
      <c r="A125" s="70">
        <v>123</v>
      </c>
      <c r="B125" s="71" t="s">
        <v>206</v>
      </c>
    </row>
    <row r="126" spans="1:2" ht="15" customHeight="1">
      <c r="A126" s="70">
        <v>124</v>
      </c>
      <c r="B126" s="71" t="s">
        <v>207</v>
      </c>
    </row>
    <row r="127" spans="1:2" ht="15" customHeight="1">
      <c r="A127" s="70">
        <v>125</v>
      </c>
      <c r="B127" s="71" t="s">
        <v>208</v>
      </c>
    </row>
    <row r="128" spans="1:2" ht="15" customHeight="1">
      <c r="A128" s="70">
        <v>126</v>
      </c>
      <c r="B128" s="71" t="s">
        <v>209</v>
      </c>
    </row>
    <row r="129" spans="1:2" ht="15" customHeight="1">
      <c r="A129" s="70">
        <v>127</v>
      </c>
      <c r="B129" s="71" t="s">
        <v>210</v>
      </c>
    </row>
    <row r="130" spans="1:2" ht="15" customHeight="1">
      <c r="A130" s="70">
        <v>128</v>
      </c>
      <c r="B130" s="71" t="s">
        <v>211</v>
      </c>
    </row>
  </sheetData>
  <sheetProtection/>
  <mergeCells count="1">
    <mergeCell ref="A2:D2"/>
  </mergeCells>
  <printOptions/>
  <pageMargins left="0.7086614173228347" right="0.7086614173228347" top="0.2362204724409449" bottom="0.2362204724409449" header="0.31496062992125984" footer="0.31496062992125984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Анна Алексеевна</dc:creator>
  <cp:keywords/>
  <dc:description/>
  <cp:lastModifiedBy>Мещерякова Наталья Владимировна</cp:lastModifiedBy>
  <cp:lastPrinted>2023-02-07T13:23:39Z</cp:lastPrinted>
  <dcterms:created xsi:type="dcterms:W3CDTF">2015-06-05T18:19:34Z</dcterms:created>
  <dcterms:modified xsi:type="dcterms:W3CDTF">2023-08-03T08:51:46Z</dcterms:modified>
  <cp:category/>
  <cp:version/>
  <cp:contentType/>
  <cp:contentStatus/>
</cp:coreProperties>
</file>